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ocuments\Мои документы\Госзадание\Госзадание (план, факт)\ПРИКАЗЫ_Нормативные затраты\2020 год\Приказ -НЗ на 2020 год\Приказ от 25.12.2019 № 104\"/>
    </mc:Choice>
  </mc:AlternateContent>
  <xr:revisionPtr revIDLastSave="0" documentId="13_ncr:1_{ABB0168E-0C30-4498-AC2B-EC843DDCF33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0" sheetId="1" r:id="rId1"/>
  </sheets>
  <definedNames>
    <definedName name="__xlnm.Print_Area" localSheetId="0">'2020'!$A$6:$T$60</definedName>
    <definedName name="__xlnm.Print_Titles" localSheetId="0">'2020'!$10:$14</definedName>
    <definedName name="_xlnm.Print_Titles" localSheetId="0">'2020'!$10:$14</definedName>
    <definedName name="_xlnm.Print_Area" localSheetId="0">'2020'!$A$6:$T$60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K60" i="1" l="1"/>
  <c r="G60" i="1"/>
  <c r="K59" i="1"/>
  <c r="G59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3" i="1"/>
  <c r="G43" i="1"/>
  <c r="F43" i="1" s="1"/>
  <c r="K42" i="1"/>
  <c r="G42" i="1"/>
  <c r="F42" i="1" s="1"/>
  <c r="K41" i="1"/>
  <c r="G41" i="1"/>
  <c r="F41" i="1" s="1"/>
  <c r="K40" i="1"/>
  <c r="G40" i="1"/>
  <c r="F40" i="1" s="1"/>
  <c r="K39" i="1"/>
  <c r="G39" i="1"/>
  <c r="F39" i="1" s="1"/>
  <c r="K38" i="1"/>
  <c r="G38" i="1"/>
  <c r="F38" i="1" s="1"/>
  <c r="K37" i="1"/>
  <c r="G37" i="1"/>
  <c r="F37" i="1" s="1"/>
  <c r="K36" i="1"/>
  <c r="G36" i="1"/>
  <c r="F36" i="1" s="1"/>
  <c r="K35" i="1"/>
  <c r="G35" i="1"/>
  <c r="F35" i="1" s="1"/>
  <c r="K34" i="1"/>
  <c r="G34" i="1"/>
  <c r="F34" i="1" s="1"/>
  <c r="K33" i="1"/>
  <c r="G33" i="1"/>
  <c r="F33" i="1" s="1"/>
  <c r="K32" i="1"/>
  <c r="G32" i="1"/>
  <c r="F32" i="1" s="1"/>
  <c r="K31" i="1"/>
  <c r="G31" i="1"/>
  <c r="F31" i="1" s="1"/>
  <c r="K30" i="1"/>
  <c r="G30" i="1"/>
  <c r="F30" i="1" s="1"/>
  <c r="K29" i="1"/>
  <c r="G29" i="1"/>
  <c r="F29" i="1" s="1"/>
  <c r="K28" i="1"/>
  <c r="G28" i="1"/>
  <c r="F28" i="1" s="1"/>
  <c r="K27" i="1"/>
  <c r="G27" i="1"/>
  <c r="F27" i="1" s="1"/>
  <c r="K26" i="1"/>
  <c r="G26" i="1"/>
  <c r="F26" i="1" s="1"/>
  <c r="K25" i="1"/>
  <c r="G25" i="1"/>
  <c r="F25" i="1" s="1"/>
  <c r="K24" i="1"/>
  <c r="G24" i="1"/>
  <c r="F24" i="1" s="1"/>
  <c r="K23" i="1"/>
  <c r="G23" i="1"/>
  <c r="F23" i="1" s="1"/>
  <c r="K22" i="1"/>
  <c r="G22" i="1"/>
  <c r="F22" i="1" s="1"/>
  <c r="K21" i="1"/>
  <c r="G21" i="1"/>
  <c r="F21" i="1" s="1"/>
  <c r="K20" i="1"/>
  <c r="G20" i="1"/>
  <c r="F20" i="1" s="1"/>
  <c r="K19" i="1"/>
  <c r="G19" i="1"/>
  <c r="F19" i="1" s="1"/>
  <c r="K18" i="1"/>
  <c r="G18" i="1"/>
  <c r="F18" i="1" s="1"/>
  <c r="K17" i="1"/>
  <c r="G17" i="1"/>
  <c r="F17" i="1" s="1"/>
  <c r="K16" i="1"/>
  <c r="G16" i="1"/>
  <c r="F16" i="1" s="1"/>
</calcChain>
</file>

<file path=xl/sharedStrings.xml><?xml version="1.0" encoding="utf-8"?>
<sst xmlns="http://schemas.openxmlformats.org/spreadsheetml/2006/main" count="205" uniqueCount="51">
  <si>
    <t>на 2020 год</t>
  </si>
  <si>
    <t>№ п/п</t>
  </si>
  <si>
    <t>Наименование услуг (работ), оказываемых (выполняемых) государственными учреждениями в соответствии с ведомственым перечнем</t>
  </si>
  <si>
    <r>
      <t xml:space="preserve">Базовый норматив затрат, руб. </t>
    </r>
    <r>
      <rPr>
        <b/>
        <sz val="14"/>
        <rFont val="Times New Roman"/>
        <family val="1"/>
        <charset val="204"/>
      </rPr>
      <t>(гр.4+гр.8)</t>
    </r>
  </si>
  <si>
    <t>в том числе:</t>
  </si>
  <si>
    <t>Отраслевой корректирующий коэффициент</t>
  </si>
  <si>
    <t>базовый норматив затрат, непосредственно связанных с оказанием государственной услуги, руб. (гр.5+гр.6+гр.7)</t>
  </si>
  <si>
    <t>базовый норматив на общехозяйственные нужды на оказание государственной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</si>
  <si>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государственной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</si>
  <si>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государственной услуги, руб.</t>
  </si>
  <si>
    <t>иные затраты, непосредственно связанные с оказанием государственной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</si>
  <si>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</si>
  <si>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</si>
  <si>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</si>
  <si>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</si>
  <si>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</si>
  <si>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услуги, руб.</t>
  </si>
  <si>
    <t xml:space="preserve">затраты на услуги по медосмотру работников, которые 
не принимают непосредственного участия в оказании государственной услуги, руб.
</t>
  </si>
  <si>
    <t>затраты на прочие общехозяйственные нужды, руб.</t>
  </si>
  <si>
    <t>ГБУ РО "Ростовская облСББЖ с ПО"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</si>
  <si>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</si>
  <si>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</si>
  <si>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На выезде</t>
  </si>
  <si>
    <t>диагностические мероприятия</t>
  </si>
  <si>
    <t>Х</t>
  </si>
  <si>
    <t>отбор проб</t>
  </si>
  <si>
    <t>оформление документации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</si>
  <si>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</si>
  <si>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Стационар</t>
  </si>
  <si>
    <t>лабораторные исследования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</si>
  <si>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</si>
  <si>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вакцинация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</si>
  <si>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</t>
  </si>
  <si>
    <t>Проведение ветеринарно-санитарных мероприятий</t>
  </si>
  <si>
    <t>проведение мероприятий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</si>
  <si>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</si>
  <si>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Оформление и выдача ветеринарных сопроводительных документов</t>
  </si>
  <si>
    <t>Учет, хранение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</si>
  <si>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</si>
  <si>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</si>
  <si>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t>
  </si>
  <si>
    <t>Проведение учета и контроля за состоянием скотомогильников, включая сибиреязвенные</t>
  </si>
  <si>
    <t>осмотр объектов</t>
  </si>
  <si>
    <t>Всего по учреждению</t>
  </si>
  <si>
    <t>ГБУ РО "Ростовская горСББЖ"</t>
  </si>
  <si>
    <t>Приложение</t>
  </si>
  <si>
    <t xml:space="preserve">к приказу управления ветеринарии </t>
  </si>
  <si>
    <t>Ростовской области</t>
  </si>
  <si>
    <t>Нормативные затраты на оказание государственных услуг  государственными бюджетными учреждениями, находящимися в ведении управления ветеринарии Ростовской области</t>
  </si>
  <si>
    <t>от 25.12.2019   №    104</t>
  </si>
  <si>
    <t>Коэффициент выравнивания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</si>
</sst>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left" vertical="center" wrapText="1"/>
    </xf>
    <xf numFmtId="0" fontId="11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top"/>
    </xf>
    <xf numFmtId="4" fontId="9" fillId="0" borderId="1" xfId="1" applyNumberFormat="1" applyFont="1" applyFill="1" applyBorder="1" applyAlignment="1">
      <alignment vertical="top" wrapText="1"/>
    </xf>
    <xf numFmtId="4" fontId="9" fillId="0" borderId="1" xfId="1" applyNumberFormat="1" applyFont="1" applyFill="1" applyBorder="1" applyAlignment="1">
      <alignment horizontal="center" wrapText="1"/>
    </xf>
    <xf numFmtId="4" fontId="6" fillId="0" borderId="1" xfId="1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/>
    </xf>
    <xf numFmtId="4" fontId="6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left"/>
    </xf>
    <xf numFmtId="4" fontId="6" fillId="0" borderId="1" xfId="1" applyNumberFormat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4" fontId="9" fillId="0" borderId="0" xfId="1" applyNumberFormat="1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center" wrapText="1"/>
    </xf>
    <xf numFmtId="4" fontId="6" fillId="0" borderId="0" xfId="1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165" fontId="14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2" fillId="0" borderId="2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wrapText="1"/>
    </xf>
    <xf numFmtId="0" fontId="11" fillId="0" borderId="3" xfId="1" applyFont="1" applyFill="1" applyBorder="1"/>
    <xf numFmtId="0" fontId="2" fillId="0" borderId="3" xfId="1" applyFont="1" applyFill="1" applyBorder="1"/>
    <xf numFmtId="0" fontId="6" fillId="0" borderId="3" xfId="1" applyFont="1" applyFill="1" applyBorder="1"/>
    <xf numFmtId="0" fontId="11" fillId="0" borderId="3" xfId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top"/>
    </xf>
    <xf numFmtId="4" fontId="9" fillId="0" borderId="1" xfId="1" applyNumberFormat="1" applyFont="1" applyFill="1" applyBorder="1" applyAlignment="1">
      <alignment horizontal="left" vertical="top" wrapText="1"/>
    </xf>
    <xf numFmtId="4" fontId="9" fillId="0" borderId="1" xfId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4" fontId="9" fillId="0" borderId="0" xfId="1" applyNumberFormat="1" applyFont="1" applyFill="1" applyBorder="1" applyAlignment="1">
      <alignment horizontal="left" vertical="top" wrapText="1"/>
    </xf>
    <xf numFmtId="4" fontId="9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U164"/>
  <sheetViews>
    <sheetView tabSelected="1" topLeftCell="A4" zoomScale="50" zoomScaleNormal="50" zoomScaleSheetLayoutView="40" workbookViewId="0">
      <pane xSplit="1" ySplit="12" topLeftCell="B16" activePane="bottomRight" state="frozen"/>
      <selection activeCell="A4" sqref="A4"/>
      <selection pane="topRight" activeCell="B4" sqref="B4"/>
      <selection pane="bottomLeft" activeCell="A16" sqref="A16"/>
      <selection pane="bottomRight" activeCell="F60" sqref="F60"/>
    </sheetView>
  </sheetViews>
  <sheetFormatPr defaultRowHeight="19.5" x14ac:dyDescent="0.3"/>
  <cols>
    <col min="1" max="1" width="7.42578125" style="1" customWidth="1"/>
    <col min="2" max="2" width="29.85546875" style="1" customWidth="1"/>
    <col min="3" max="3" width="20.28515625" style="1" customWidth="1"/>
    <col min="4" max="4" width="20.28515625" style="2" customWidth="1"/>
    <col min="5" max="5" width="21.42578125" style="46" customWidth="1"/>
    <col min="6" max="6" width="21.5703125" style="4" customWidth="1"/>
    <col min="7" max="7" width="26.42578125" style="4" customWidth="1"/>
    <col min="8" max="8" width="34.7109375" style="4" customWidth="1"/>
    <col min="9" max="9" width="26.5703125" style="4" customWidth="1"/>
    <col min="10" max="10" width="25.42578125" style="4" customWidth="1"/>
    <col min="11" max="11" width="33.42578125" style="4" customWidth="1"/>
    <col min="12" max="12" width="24.85546875" style="4" customWidth="1"/>
    <col min="13" max="13" width="23.140625" style="4" customWidth="1"/>
    <col min="14" max="14" width="27.7109375" style="4" customWidth="1"/>
    <col min="15" max="15" width="24.28515625" style="4" customWidth="1"/>
    <col min="16" max="16" width="22.85546875" style="4" customWidth="1"/>
    <col min="17" max="18" width="34" style="4" customWidth="1"/>
    <col min="19" max="19" width="17.85546875" style="4" customWidth="1"/>
    <col min="20" max="20" width="14.5703125" style="4" customWidth="1"/>
    <col min="21" max="21" width="20" style="1" customWidth="1"/>
    <col min="22" max="23" width="9.140625" style="1"/>
    <col min="24" max="24" width="20.85546875" style="1" customWidth="1"/>
    <col min="25" max="16384" width="9.140625" style="1"/>
  </cols>
  <sheetData>
    <row r="1" spans="1:21" ht="23.25" x14ac:dyDescent="0.3">
      <c r="R1" s="81" t="s">
        <v>45</v>
      </c>
      <c r="S1" s="81"/>
      <c r="T1" s="81"/>
    </row>
    <row r="2" spans="1:21" ht="34.5" customHeight="1" x14ac:dyDescent="0.3">
      <c r="R2" s="81" t="s">
        <v>46</v>
      </c>
      <c r="S2" s="81"/>
      <c r="T2" s="81"/>
    </row>
    <row r="3" spans="1:21" ht="23.25" x14ac:dyDescent="0.3">
      <c r="R3" s="81" t="s">
        <v>47</v>
      </c>
      <c r="S3" s="81"/>
      <c r="T3" s="81"/>
    </row>
    <row r="4" spans="1:21" ht="56.25" customHeight="1" x14ac:dyDescent="0.3">
      <c r="R4" s="82" t="s">
        <v>49</v>
      </c>
      <c r="S4" s="82"/>
      <c r="T4" s="82"/>
    </row>
    <row r="5" spans="1:21" ht="38.25" customHeight="1" x14ac:dyDescent="0.3"/>
    <row r="6" spans="1:21" ht="37.5" customHeight="1" x14ac:dyDescent="0.3">
      <c r="E6" s="3"/>
    </row>
    <row r="7" spans="1:21" s="5" customFormat="1" ht="54.75" customHeight="1" x14ac:dyDescent="0.3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1" s="5" customFormat="1" ht="23.25" customHeight="1" x14ac:dyDescent="0.3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 ht="18" customHeight="1" x14ac:dyDescent="0.3"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s="8" customFormat="1" ht="26.25" customHeight="1" x14ac:dyDescent="0.25">
      <c r="A10" s="57" t="s">
        <v>1</v>
      </c>
      <c r="B10" s="58" t="s">
        <v>2</v>
      </c>
      <c r="C10" s="58"/>
      <c r="D10" s="58"/>
      <c r="E10" s="58"/>
      <c r="F10" s="59" t="s">
        <v>3</v>
      </c>
      <c r="G10" s="60" t="s">
        <v>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 t="s">
        <v>5</v>
      </c>
      <c r="U10" s="54" t="s">
        <v>50</v>
      </c>
    </row>
    <row r="11" spans="1:21" s="8" customFormat="1" ht="32.25" customHeight="1" x14ac:dyDescent="0.25">
      <c r="A11" s="57"/>
      <c r="B11" s="58"/>
      <c r="C11" s="58"/>
      <c r="D11" s="58"/>
      <c r="E11" s="58"/>
      <c r="F11" s="59"/>
      <c r="G11" s="62" t="s">
        <v>6</v>
      </c>
      <c r="H11" s="63" t="s">
        <v>4</v>
      </c>
      <c r="I11" s="63"/>
      <c r="J11" s="63"/>
      <c r="K11" s="62" t="s">
        <v>7</v>
      </c>
      <c r="L11" s="63" t="s">
        <v>4</v>
      </c>
      <c r="M11" s="63"/>
      <c r="N11" s="63"/>
      <c r="O11" s="63"/>
      <c r="P11" s="63"/>
      <c r="Q11" s="63"/>
      <c r="R11" s="63"/>
      <c r="S11" s="63"/>
      <c r="T11" s="61"/>
      <c r="U11" s="54"/>
    </row>
    <row r="12" spans="1:21" s="8" customFormat="1" ht="34.5" customHeight="1" x14ac:dyDescent="0.25">
      <c r="A12" s="57"/>
      <c r="B12" s="58"/>
      <c r="C12" s="58"/>
      <c r="D12" s="58"/>
      <c r="E12" s="58"/>
      <c r="F12" s="59"/>
      <c r="G12" s="62"/>
      <c r="H12" s="57" t="s">
        <v>8</v>
      </c>
      <c r="I12" s="57" t="s">
        <v>9</v>
      </c>
      <c r="J12" s="57" t="s">
        <v>10</v>
      </c>
      <c r="K12" s="62"/>
      <c r="L12" s="58" t="s">
        <v>11</v>
      </c>
      <c r="M12" s="58" t="s">
        <v>12</v>
      </c>
      <c r="N12" s="58" t="s">
        <v>13</v>
      </c>
      <c r="O12" s="58" t="s">
        <v>14</v>
      </c>
      <c r="P12" s="58" t="s">
        <v>15</v>
      </c>
      <c r="Q12" s="58" t="s">
        <v>16</v>
      </c>
      <c r="R12" s="58" t="s">
        <v>17</v>
      </c>
      <c r="S12" s="58" t="s">
        <v>18</v>
      </c>
      <c r="T12" s="61"/>
      <c r="U12" s="54"/>
    </row>
    <row r="13" spans="1:21" s="8" customFormat="1" ht="288" customHeight="1" x14ac:dyDescent="0.25">
      <c r="A13" s="57"/>
      <c r="B13" s="58"/>
      <c r="C13" s="58"/>
      <c r="D13" s="58"/>
      <c r="E13" s="58"/>
      <c r="F13" s="59"/>
      <c r="G13" s="62"/>
      <c r="H13" s="57"/>
      <c r="I13" s="57"/>
      <c r="J13" s="57"/>
      <c r="K13" s="62"/>
      <c r="L13" s="58"/>
      <c r="M13" s="58"/>
      <c r="N13" s="58"/>
      <c r="O13" s="58"/>
      <c r="P13" s="58"/>
      <c r="Q13" s="58"/>
      <c r="R13" s="58"/>
      <c r="S13" s="58"/>
      <c r="T13" s="61"/>
      <c r="U13" s="54"/>
    </row>
    <row r="14" spans="1:21" s="8" customFormat="1" ht="32.25" customHeight="1" x14ac:dyDescent="0.25">
      <c r="A14" s="9">
        <v>1</v>
      </c>
      <c r="B14" s="64">
        <v>2</v>
      </c>
      <c r="C14" s="64"/>
      <c r="D14" s="64"/>
      <c r="E14" s="64"/>
      <c r="F14" s="10">
        <v>3</v>
      </c>
      <c r="G14" s="10">
        <v>4</v>
      </c>
      <c r="H14" s="10">
        <v>5</v>
      </c>
      <c r="I14" s="10">
        <v>6</v>
      </c>
      <c r="J14" s="10">
        <v>7</v>
      </c>
      <c r="K14" s="10">
        <v>8</v>
      </c>
      <c r="L14" s="10">
        <v>9</v>
      </c>
      <c r="M14" s="10">
        <v>10</v>
      </c>
      <c r="N14" s="10">
        <v>11</v>
      </c>
      <c r="O14" s="10">
        <v>12</v>
      </c>
      <c r="P14" s="10">
        <v>13</v>
      </c>
      <c r="Q14" s="10">
        <v>14</v>
      </c>
      <c r="R14" s="10">
        <v>15</v>
      </c>
      <c r="S14" s="10">
        <v>16</v>
      </c>
      <c r="T14" s="10">
        <v>17</v>
      </c>
      <c r="U14" s="52">
        <v>18</v>
      </c>
    </row>
    <row r="15" spans="1:21" s="8" customFormat="1" ht="36.75" customHeight="1" x14ac:dyDescent="0.25">
      <c r="A15" s="65" t="s">
        <v>19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9"/>
    </row>
    <row r="16" spans="1:21" ht="138.6" customHeight="1" x14ac:dyDescent="0.3">
      <c r="A16" s="11">
        <v>1</v>
      </c>
      <c r="B16" s="12" t="s">
        <v>20</v>
      </c>
      <c r="C16" s="12" t="s">
        <v>21</v>
      </c>
      <c r="D16" s="13" t="s">
        <v>22</v>
      </c>
      <c r="E16" s="13" t="s">
        <v>23</v>
      </c>
      <c r="F16" s="53">
        <f t="shared" ref="F16:F43" si="0">ROUND((G16+K16)*U16,2)</f>
        <v>12.7</v>
      </c>
      <c r="G16" s="14">
        <f>SUM(H16:J16)</f>
        <v>10.950000000000001</v>
      </c>
      <c r="H16" s="15">
        <v>10.83</v>
      </c>
      <c r="I16" s="15">
        <v>0.06</v>
      </c>
      <c r="J16" s="15">
        <v>0.06</v>
      </c>
      <c r="K16" s="14">
        <f>SUM(L16:S16)</f>
        <v>3.24</v>
      </c>
      <c r="L16" s="15">
        <v>0.3</v>
      </c>
      <c r="M16" s="15">
        <v>0.45</v>
      </c>
      <c r="N16" s="15">
        <v>0</v>
      </c>
      <c r="O16" s="15">
        <v>0.15</v>
      </c>
      <c r="P16" s="15">
        <v>0.01</v>
      </c>
      <c r="Q16" s="15">
        <v>0.69</v>
      </c>
      <c r="R16" s="15">
        <v>0.04</v>
      </c>
      <c r="S16" s="15">
        <v>1.6</v>
      </c>
      <c r="T16" s="47">
        <v>1</v>
      </c>
      <c r="U16" s="50">
        <v>0.89498999999999995</v>
      </c>
    </row>
    <row r="17" spans="1:21" ht="139.9" customHeight="1" x14ac:dyDescent="0.3">
      <c r="A17" s="11">
        <v>2</v>
      </c>
      <c r="B17" s="12" t="s">
        <v>20</v>
      </c>
      <c r="C17" s="12" t="s">
        <v>21</v>
      </c>
      <c r="D17" s="13" t="s">
        <v>22</v>
      </c>
      <c r="E17" s="13" t="s">
        <v>25</v>
      </c>
      <c r="F17" s="53">
        <f t="shared" si="0"/>
        <v>5.26</v>
      </c>
      <c r="G17" s="14">
        <f t="shared" ref="G17:G42" si="1">SUM(H17:J17)</f>
        <v>3.14</v>
      </c>
      <c r="H17" s="15">
        <v>3.02</v>
      </c>
      <c r="I17" s="15">
        <v>0.06</v>
      </c>
      <c r="J17" s="15">
        <v>0.06</v>
      </c>
      <c r="K17" s="14">
        <f t="shared" ref="K17:K43" si="2">SUM(L17:S17)</f>
        <v>2.74</v>
      </c>
      <c r="L17" s="15">
        <v>0.3</v>
      </c>
      <c r="M17" s="15">
        <v>0.45</v>
      </c>
      <c r="N17" s="15">
        <v>0</v>
      </c>
      <c r="O17" s="15">
        <v>0.15</v>
      </c>
      <c r="P17" s="15">
        <v>0.01</v>
      </c>
      <c r="Q17" s="15">
        <v>0.19</v>
      </c>
      <c r="R17" s="15">
        <v>0.04</v>
      </c>
      <c r="S17" s="15">
        <v>1.6</v>
      </c>
      <c r="T17" s="47">
        <v>1</v>
      </c>
      <c r="U17" s="50">
        <v>0.89498999999999995</v>
      </c>
    </row>
    <row r="18" spans="1:21" ht="138.6" customHeight="1" x14ac:dyDescent="0.3">
      <c r="A18" s="11">
        <v>3</v>
      </c>
      <c r="B18" s="12" t="s">
        <v>20</v>
      </c>
      <c r="C18" s="12" t="s">
        <v>21</v>
      </c>
      <c r="D18" s="13" t="s">
        <v>22</v>
      </c>
      <c r="E18" s="13" t="s">
        <v>26</v>
      </c>
      <c r="F18" s="53">
        <f t="shared" si="0"/>
        <v>59.91</v>
      </c>
      <c r="G18" s="14">
        <f t="shared" si="1"/>
        <v>60.460000000000008</v>
      </c>
      <c r="H18" s="15">
        <v>60.34</v>
      </c>
      <c r="I18" s="15">
        <v>0.06</v>
      </c>
      <c r="J18" s="15">
        <v>0.06</v>
      </c>
      <c r="K18" s="14">
        <f t="shared" si="2"/>
        <v>6.48</v>
      </c>
      <c r="L18" s="15">
        <v>0.31</v>
      </c>
      <c r="M18" s="15">
        <v>0.46</v>
      </c>
      <c r="N18" s="15">
        <v>0</v>
      </c>
      <c r="O18" s="15">
        <v>0.15</v>
      </c>
      <c r="P18" s="15">
        <v>0.01</v>
      </c>
      <c r="Q18" s="15">
        <v>3.85</v>
      </c>
      <c r="R18" s="15">
        <v>0.05</v>
      </c>
      <c r="S18" s="15">
        <v>1.65</v>
      </c>
      <c r="T18" s="47">
        <v>1</v>
      </c>
      <c r="U18" s="50">
        <v>0.89498999999999995</v>
      </c>
    </row>
    <row r="19" spans="1:21" ht="168.6" customHeight="1" x14ac:dyDescent="0.3">
      <c r="A19" s="11">
        <v>4</v>
      </c>
      <c r="B19" s="12" t="s">
        <v>20</v>
      </c>
      <c r="C19" s="12" t="s">
        <v>27</v>
      </c>
      <c r="D19" s="13" t="s">
        <v>28</v>
      </c>
      <c r="E19" s="13" t="s">
        <v>26</v>
      </c>
      <c r="F19" s="53">
        <f t="shared" si="0"/>
        <v>19.78</v>
      </c>
      <c r="G19" s="14">
        <f t="shared" si="1"/>
        <v>18.38</v>
      </c>
      <c r="H19" s="15">
        <v>18.260000000000002</v>
      </c>
      <c r="I19" s="15">
        <v>0.06</v>
      </c>
      <c r="J19" s="15">
        <v>0.06</v>
      </c>
      <c r="K19" s="14">
        <f t="shared" si="2"/>
        <v>3.72</v>
      </c>
      <c r="L19" s="15">
        <v>0.3</v>
      </c>
      <c r="M19" s="15">
        <v>0.45</v>
      </c>
      <c r="N19" s="15">
        <v>0</v>
      </c>
      <c r="O19" s="15">
        <v>0.15</v>
      </c>
      <c r="P19" s="15">
        <v>0.01</v>
      </c>
      <c r="Q19" s="15">
        <v>1.17</v>
      </c>
      <c r="R19" s="15">
        <v>0.04</v>
      </c>
      <c r="S19" s="15">
        <v>1.6</v>
      </c>
      <c r="T19" s="47">
        <v>1</v>
      </c>
      <c r="U19" s="50">
        <v>0.89498999999999995</v>
      </c>
    </row>
    <row r="20" spans="1:21" ht="169.9" customHeight="1" x14ac:dyDescent="0.3">
      <c r="A20" s="11">
        <v>5</v>
      </c>
      <c r="B20" s="12" t="s">
        <v>20</v>
      </c>
      <c r="C20" s="12" t="s">
        <v>27</v>
      </c>
      <c r="D20" s="13" t="s">
        <v>28</v>
      </c>
      <c r="E20" s="13" t="s">
        <v>29</v>
      </c>
      <c r="F20" s="53">
        <f t="shared" si="0"/>
        <v>57.67</v>
      </c>
      <c r="G20" s="14">
        <f t="shared" si="1"/>
        <v>58.180000000000007</v>
      </c>
      <c r="H20" s="15">
        <v>58.06</v>
      </c>
      <c r="I20" s="15">
        <v>0.06</v>
      </c>
      <c r="J20" s="15">
        <v>0.06</v>
      </c>
      <c r="K20" s="14">
        <f t="shared" si="2"/>
        <v>6.26</v>
      </c>
      <c r="L20" s="15">
        <v>0.3</v>
      </c>
      <c r="M20" s="15">
        <v>0.45</v>
      </c>
      <c r="N20" s="15">
        <v>0</v>
      </c>
      <c r="O20" s="15">
        <v>0.15</v>
      </c>
      <c r="P20" s="15">
        <v>0.01</v>
      </c>
      <c r="Q20" s="15">
        <v>3.71</v>
      </c>
      <c r="R20" s="15">
        <v>0.04</v>
      </c>
      <c r="S20" s="15">
        <v>1.6</v>
      </c>
      <c r="T20" s="47">
        <v>1</v>
      </c>
      <c r="U20" s="50">
        <v>0.89498999999999995</v>
      </c>
    </row>
    <row r="21" spans="1:21" ht="187.5" customHeight="1" x14ac:dyDescent="0.3">
      <c r="A21" s="11">
        <v>6</v>
      </c>
      <c r="B21" s="12" t="s">
        <v>20</v>
      </c>
      <c r="C21" s="12" t="s">
        <v>30</v>
      </c>
      <c r="D21" s="13" t="s">
        <v>22</v>
      </c>
      <c r="E21" s="13" t="s">
        <v>26</v>
      </c>
      <c r="F21" s="53">
        <f t="shared" si="0"/>
        <v>59.86</v>
      </c>
      <c r="G21" s="14">
        <f t="shared" si="1"/>
        <v>60.460000000000008</v>
      </c>
      <c r="H21" s="15">
        <v>60.34</v>
      </c>
      <c r="I21" s="15">
        <v>0.06</v>
      </c>
      <c r="J21" s="15">
        <v>0.06</v>
      </c>
      <c r="K21" s="14">
        <f t="shared" si="2"/>
        <v>6.4200000000000008</v>
      </c>
      <c r="L21" s="15">
        <v>0.31</v>
      </c>
      <c r="M21" s="15">
        <v>0.45</v>
      </c>
      <c r="N21" s="15">
        <v>0</v>
      </c>
      <c r="O21" s="15">
        <v>0.15</v>
      </c>
      <c r="P21" s="15">
        <v>0.01</v>
      </c>
      <c r="Q21" s="15">
        <v>3.85</v>
      </c>
      <c r="R21" s="15">
        <v>0.04</v>
      </c>
      <c r="S21" s="15">
        <v>1.61</v>
      </c>
      <c r="T21" s="47">
        <v>1</v>
      </c>
      <c r="U21" s="50">
        <v>0.89498999999999995</v>
      </c>
    </row>
    <row r="22" spans="1:21" ht="156" customHeight="1" x14ac:dyDescent="0.3">
      <c r="A22" s="11">
        <v>7</v>
      </c>
      <c r="B22" s="12" t="s">
        <v>20</v>
      </c>
      <c r="C22" s="12" t="s">
        <v>30</v>
      </c>
      <c r="D22" s="13" t="s">
        <v>22</v>
      </c>
      <c r="E22" s="13" t="s">
        <v>31</v>
      </c>
      <c r="F22" s="53">
        <f t="shared" si="0"/>
        <v>23.27</v>
      </c>
      <c r="G22" s="14">
        <f t="shared" si="1"/>
        <v>22.049999999999997</v>
      </c>
      <c r="H22" s="15">
        <v>21.93</v>
      </c>
      <c r="I22" s="15">
        <v>0.06</v>
      </c>
      <c r="J22" s="15">
        <v>0.06</v>
      </c>
      <c r="K22" s="14">
        <f t="shared" si="2"/>
        <v>3.95</v>
      </c>
      <c r="L22" s="15">
        <v>0.3</v>
      </c>
      <c r="M22" s="15">
        <v>0.45</v>
      </c>
      <c r="N22" s="15">
        <v>0</v>
      </c>
      <c r="O22" s="15">
        <v>0.15</v>
      </c>
      <c r="P22" s="15">
        <v>0.01</v>
      </c>
      <c r="Q22" s="15">
        <v>1.4</v>
      </c>
      <c r="R22" s="15">
        <v>0.04</v>
      </c>
      <c r="S22" s="15">
        <v>1.6</v>
      </c>
      <c r="T22" s="47">
        <v>1</v>
      </c>
      <c r="U22" s="50">
        <v>0.89498999999999995</v>
      </c>
    </row>
    <row r="23" spans="1:21" ht="195" customHeight="1" x14ac:dyDescent="0.3">
      <c r="A23" s="11">
        <v>8</v>
      </c>
      <c r="B23" s="12" t="s">
        <v>20</v>
      </c>
      <c r="C23" s="12" t="s">
        <v>32</v>
      </c>
      <c r="D23" s="13" t="s">
        <v>22</v>
      </c>
      <c r="E23" s="13" t="s">
        <v>26</v>
      </c>
      <c r="F23" s="53">
        <f t="shared" si="0"/>
        <v>60.65</v>
      </c>
      <c r="G23" s="14">
        <f t="shared" si="1"/>
        <v>60.49</v>
      </c>
      <c r="H23" s="15">
        <v>60.34</v>
      </c>
      <c r="I23" s="15">
        <v>0.08</v>
      </c>
      <c r="J23" s="15">
        <v>7.0000000000000007E-2</v>
      </c>
      <c r="K23" s="14">
        <f t="shared" si="2"/>
        <v>7.2799999999999994</v>
      </c>
      <c r="L23" s="15">
        <v>0.41</v>
      </c>
      <c r="M23" s="15">
        <v>0.6</v>
      </c>
      <c r="N23" s="15">
        <v>0</v>
      </c>
      <c r="O23" s="15">
        <v>0.2</v>
      </c>
      <c r="P23" s="15">
        <v>0.01</v>
      </c>
      <c r="Q23" s="15">
        <v>3.85</v>
      </c>
      <c r="R23" s="15">
        <v>0.06</v>
      </c>
      <c r="S23" s="15">
        <v>2.15</v>
      </c>
      <c r="T23" s="47">
        <v>1</v>
      </c>
      <c r="U23" s="50">
        <v>0.89498999999999995</v>
      </c>
    </row>
    <row r="24" spans="1:21" ht="195" customHeight="1" x14ac:dyDescent="0.3">
      <c r="A24" s="11">
        <v>9</v>
      </c>
      <c r="B24" s="12" t="s">
        <v>20</v>
      </c>
      <c r="C24" s="12" t="s">
        <v>32</v>
      </c>
      <c r="D24" s="13" t="s">
        <v>22</v>
      </c>
      <c r="E24" s="13" t="s">
        <v>31</v>
      </c>
      <c r="F24" s="53">
        <f t="shared" si="0"/>
        <v>32.090000000000003</v>
      </c>
      <c r="G24" s="14">
        <f t="shared" si="1"/>
        <v>31.33</v>
      </c>
      <c r="H24" s="15">
        <v>31.22</v>
      </c>
      <c r="I24" s="15">
        <v>0.06</v>
      </c>
      <c r="J24" s="15">
        <v>0.05</v>
      </c>
      <c r="K24" s="14">
        <f t="shared" si="2"/>
        <v>4.53</v>
      </c>
      <c r="L24" s="15">
        <v>0.3</v>
      </c>
      <c r="M24" s="15">
        <v>0.44</v>
      </c>
      <c r="N24" s="15">
        <v>0</v>
      </c>
      <c r="O24" s="15">
        <v>0.15</v>
      </c>
      <c r="P24" s="15">
        <v>0.01</v>
      </c>
      <c r="Q24" s="15">
        <v>1.99</v>
      </c>
      <c r="R24" s="15">
        <v>0.04</v>
      </c>
      <c r="S24" s="15">
        <v>1.6</v>
      </c>
      <c r="T24" s="47">
        <v>1</v>
      </c>
      <c r="U24" s="50">
        <v>0.89498999999999995</v>
      </c>
    </row>
    <row r="25" spans="1:21" ht="143.44999999999999" customHeight="1" x14ac:dyDescent="0.3">
      <c r="A25" s="11">
        <v>10</v>
      </c>
      <c r="B25" s="12" t="s">
        <v>20</v>
      </c>
      <c r="C25" s="12" t="s">
        <v>33</v>
      </c>
      <c r="D25" s="13" t="s">
        <v>22</v>
      </c>
      <c r="E25" s="13" t="s">
        <v>26</v>
      </c>
      <c r="F25" s="53">
        <f t="shared" si="0"/>
        <v>59.87</v>
      </c>
      <c r="G25" s="14">
        <f t="shared" si="1"/>
        <v>60.460000000000008</v>
      </c>
      <c r="H25" s="15">
        <v>60.34</v>
      </c>
      <c r="I25" s="15">
        <v>0.06</v>
      </c>
      <c r="J25" s="15">
        <v>0.06</v>
      </c>
      <c r="K25" s="14">
        <f t="shared" si="2"/>
        <v>6.4300000000000006</v>
      </c>
      <c r="L25" s="15">
        <v>0.31</v>
      </c>
      <c r="M25" s="15">
        <v>0.45</v>
      </c>
      <c r="N25" s="15">
        <v>0</v>
      </c>
      <c r="O25" s="15">
        <v>0.15</v>
      </c>
      <c r="P25" s="15">
        <v>0.01</v>
      </c>
      <c r="Q25" s="15">
        <v>3.85</v>
      </c>
      <c r="R25" s="15">
        <v>0.04</v>
      </c>
      <c r="S25" s="15">
        <v>1.62</v>
      </c>
      <c r="T25" s="47">
        <v>1</v>
      </c>
      <c r="U25" s="50">
        <v>0.89498999999999995</v>
      </c>
    </row>
    <row r="26" spans="1:21" ht="52.5" customHeight="1" x14ac:dyDescent="0.3">
      <c r="A26" s="67">
        <v>11</v>
      </c>
      <c r="B26" s="68" t="s">
        <v>20</v>
      </c>
      <c r="C26" s="68" t="s">
        <v>33</v>
      </c>
      <c r="D26" s="69" t="s">
        <v>22</v>
      </c>
      <c r="E26" s="69" t="s">
        <v>34</v>
      </c>
      <c r="F26" s="53">
        <f t="shared" si="0"/>
        <v>8.7899999999999991</v>
      </c>
      <c r="G26" s="14">
        <f t="shared" si="1"/>
        <v>6.839999999999999</v>
      </c>
      <c r="H26" s="15">
        <v>6.72</v>
      </c>
      <c r="I26" s="15">
        <v>0.06</v>
      </c>
      <c r="J26" s="15">
        <v>0.06</v>
      </c>
      <c r="K26" s="14">
        <f t="shared" si="2"/>
        <v>2.9800000000000004</v>
      </c>
      <c r="L26" s="15">
        <v>0.3</v>
      </c>
      <c r="M26" s="15">
        <v>0.45</v>
      </c>
      <c r="N26" s="15">
        <v>0</v>
      </c>
      <c r="O26" s="15">
        <v>0.15</v>
      </c>
      <c r="P26" s="15">
        <v>0.01</v>
      </c>
      <c r="Q26" s="15">
        <v>0.43</v>
      </c>
      <c r="R26" s="15">
        <v>0.04</v>
      </c>
      <c r="S26" s="15">
        <v>1.6</v>
      </c>
      <c r="T26" s="47">
        <v>1</v>
      </c>
      <c r="U26" s="50">
        <v>0.89498999999999995</v>
      </c>
    </row>
    <row r="27" spans="1:21" ht="93.6" customHeight="1" x14ac:dyDescent="0.3">
      <c r="A27" s="67"/>
      <c r="B27" s="68"/>
      <c r="C27" s="68"/>
      <c r="D27" s="69"/>
      <c r="E27" s="69"/>
      <c r="F27" s="53">
        <f t="shared" si="0"/>
        <v>15.2</v>
      </c>
      <c r="G27" s="14">
        <f t="shared" si="1"/>
        <v>13.57</v>
      </c>
      <c r="H27" s="15">
        <v>13.45</v>
      </c>
      <c r="I27" s="15">
        <v>0.06</v>
      </c>
      <c r="J27" s="15">
        <v>0.06</v>
      </c>
      <c r="K27" s="14">
        <f t="shared" si="2"/>
        <v>3.41</v>
      </c>
      <c r="L27" s="15">
        <v>0.3</v>
      </c>
      <c r="M27" s="15">
        <v>0.45</v>
      </c>
      <c r="N27" s="15">
        <v>0</v>
      </c>
      <c r="O27" s="15">
        <v>0.15</v>
      </c>
      <c r="P27" s="15">
        <v>0.01</v>
      </c>
      <c r="Q27" s="15">
        <v>0.86</v>
      </c>
      <c r="R27" s="15">
        <v>0.04</v>
      </c>
      <c r="S27" s="15">
        <v>1.6</v>
      </c>
      <c r="T27" s="47">
        <v>1</v>
      </c>
      <c r="U27" s="50">
        <v>0.89498999999999995</v>
      </c>
    </row>
    <row r="28" spans="1:21" ht="188.45" customHeight="1" x14ac:dyDescent="0.3">
      <c r="A28" s="11">
        <v>12</v>
      </c>
      <c r="B28" s="12" t="s">
        <v>20</v>
      </c>
      <c r="C28" s="12" t="s">
        <v>35</v>
      </c>
      <c r="D28" s="13" t="s">
        <v>22</v>
      </c>
      <c r="E28" s="13" t="s">
        <v>26</v>
      </c>
      <c r="F28" s="53">
        <f t="shared" si="0"/>
        <v>59.86</v>
      </c>
      <c r="G28" s="14">
        <f t="shared" si="1"/>
        <v>60.460000000000008</v>
      </c>
      <c r="H28" s="15">
        <v>60.34</v>
      </c>
      <c r="I28" s="15">
        <v>0.06</v>
      </c>
      <c r="J28" s="15">
        <v>0.06</v>
      </c>
      <c r="K28" s="14">
        <f t="shared" si="2"/>
        <v>6.4200000000000008</v>
      </c>
      <c r="L28" s="15">
        <v>0.31</v>
      </c>
      <c r="M28" s="15">
        <v>0.45</v>
      </c>
      <c r="N28" s="15">
        <v>0</v>
      </c>
      <c r="O28" s="15">
        <v>0.15</v>
      </c>
      <c r="P28" s="15">
        <v>0.01</v>
      </c>
      <c r="Q28" s="15">
        <v>3.85</v>
      </c>
      <c r="R28" s="15">
        <v>0.04</v>
      </c>
      <c r="S28" s="15">
        <v>1.61</v>
      </c>
      <c r="T28" s="47">
        <v>1</v>
      </c>
      <c r="U28" s="50">
        <v>0.89498999999999995</v>
      </c>
    </row>
    <row r="29" spans="1:21" ht="187.15" customHeight="1" x14ac:dyDescent="0.3">
      <c r="A29" s="11">
        <v>13</v>
      </c>
      <c r="B29" s="12" t="s">
        <v>20</v>
      </c>
      <c r="C29" s="12" t="s">
        <v>35</v>
      </c>
      <c r="D29" s="13" t="s">
        <v>22</v>
      </c>
      <c r="E29" s="13" t="s">
        <v>34</v>
      </c>
      <c r="F29" s="53">
        <f>ROUNDDOWN((G29+K29)*U29,2)</f>
        <v>117.31</v>
      </c>
      <c r="G29" s="14">
        <f t="shared" si="1"/>
        <v>120.81</v>
      </c>
      <c r="H29" s="15">
        <v>120.69</v>
      </c>
      <c r="I29" s="15">
        <v>0.06</v>
      </c>
      <c r="J29" s="15">
        <v>0.06</v>
      </c>
      <c r="K29" s="14">
        <f t="shared" si="2"/>
        <v>10.27</v>
      </c>
      <c r="L29" s="15">
        <v>0.31</v>
      </c>
      <c r="M29" s="15">
        <v>0.45</v>
      </c>
      <c r="N29" s="15">
        <v>0</v>
      </c>
      <c r="O29" s="15">
        <v>0.15</v>
      </c>
      <c r="P29" s="15">
        <v>0.01</v>
      </c>
      <c r="Q29" s="15">
        <v>7.7</v>
      </c>
      <c r="R29" s="15">
        <v>0.04</v>
      </c>
      <c r="S29" s="15">
        <v>1.61</v>
      </c>
      <c r="T29" s="47">
        <v>1</v>
      </c>
      <c r="U29" s="50">
        <v>0.89498999999999995</v>
      </c>
    </row>
    <row r="30" spans="1:21" ht="74.45" customHeight="1" x14ac:dyDescent="0.3">
      <c r="A30" s="11">
        <v>14</v>
      </c>
      <c r="B30" s="12" t="s">
        <v>36</v>
      </c>
      <c r="C30" s="12" t="s">
        <v>37</v>
      </c>
      <c r="D30" s="13" t="s">
        <v>28</v>
      </c>
      <c r="E30" s="13" t="s">
        <v>34</v>
      </c>
      <c r="F30" s="53">
        <f t="shared" si="0"/>
        <v>11.97</v>
      </c>
      <c r="G30" s="14">
        <f t="shared" si="1"/>
        <v>10.180000000000001</v>
      </c>
      <c r="H30" s="15">
        <v>10.06</v>
      </c>
      <c r="I30" s="15">
        <v>0.06</v>
      </c>
      <c r="J30" s="15">
        <v>0.06</v>
      </c>
      <c r="K30" s="14">
        <f t="shared" si="2"/>
        <v>3.1900000000000004</v>
      </c>
      <c r="L30" s="15">
        <v>0.3</v>
      </c>
      <c r="M30" s="15">
        <v>0.45</v>
      </c>
      <c r="N30" s="15">
        <v>0</v>
      </c>
      <c r="O30" s="15">
        <v>0.15</v>
      </c>
      <c r="P30" s="15">
        <v>0.01</v>
      </c>
      <c r="Q30" s="15">
        <v>0.64</v>
      </c>
      <c r="R30" s="15">
        <v>0.04</v>
      </c>
      <c r="S30" s="15">
        <v>1.6</v>
      </c>
      <c r="T30" s="47">
        <v>1</v>
      </c>
      <c r="U30" s="50">
        <v>0.89498999999999995</v>
      </c>
    </row>
    <row r="31" spans="1:21" ht="66" customHeight="1" x14ac:dyDescent="0.3">
      <c r="A31" s="11">
        <v>15</v>
      </c>
      <c r="B31" s="12" t="s">
        <v>36</v>
      </c>
      <c r="C31" s="12" t="s">
        <v>36</v>
      </c>
      <c r="D31" s="13" t="s">
        <v>28</v>
      </c>
      <c r="E31" s="13" t="s">
        <v>26</v>
      </c>
      <c r="F31" s="53">
        <f t="shared" si="0"/>
        <v>11.97</v>
      </c>
      <c r="G31" s="14">
        <f t="shared" si="1"/>
        <v>10.180000000000001</v>
      </c>
      <c r="H31" s="15">
        <v>10.06</v>
      </c>
      <c r="I31" s="15">
        <v>0.06</v>
      </c>
      <c r="J31" s="15">
        <v>0.06</v>
      </c>
      <c r="K31" s="14">
        <f t="shared" si="2"/>
        <v>3.1900000000000004</v>
      </c>
      <c r="L31" s="15">
        <v>0.3</v>
      </c>
      <c r="M31" s="15">
        <v>0.45</v>
      </c>
      <c r="N31" s="15">
        <v>0</v>
      </c>
      <c r="O31" s="15">
        <v>0.15</v>
      </c>
      <c r="P31" s="15">
        <v>0.01</v>
      </c>
      <c r="Q31" s="15">
        <v>0.64</v>
      </c>
      <c r="R31" s="15">
        <v>0.04</v>
      </c>
      <c r="S31" s="15">
        <v>1.6</v>
      </c>
      <c r="T31" s="47">
        <v>1</v>
      </c>
      <c r="U31" s="50">
        <v>0.89498999999999995</v>
      </c>
    </row>
    <row r="32" spans="1:21" ht="129.6" customHeight="1" x14ac:dyDescent="0.3">
      <c r="A32" s="11">
        <v>16</v>
      </c>
      <c r="B32" s="12" t="s">
        <v>38</v>
      </c>
      <c r="C32" s="12" t="s">
        <v>39</v>
      </c>
      <c r="D32" s="13" t="s">
        <v>28</v>
      </c>
      <c r="E32" s="13" t="s">
        <v>25</v>
      </c>
      <c r="F32" s="53">
        <f t="shared" si="0"/>
        <v>19.88</v>
      </c>
      <c r="G32" s="14">
        <f t="shared" si="1"/>
        <v>18.489999999999998</v>
      </c>
      <c r="H32" s="15">
        <v>18.37</v>
      </c>
      <c r="I32" s="15">
        <v>0.06</v>
      </c>
      <c r="J32" s="15">
        <v>0.06</v>
      </c>
      <c r="K32" s="14">
        <f t="shared" si="2"/>
        <v>3.72</v>
      </c>
      <c r="L32" s="15">
        <v>0.3</v>
      </c>
      <c r="M32" s="15">
        <v>0.45</v>
      </c>
      <c r="N32" s="15">
        <v>0</v>
      </c>
      <c r="O32" s="15">
        <v>0.15</v>
      </c>
      <c r="P32" s="15">
        <v>0.01</v>
      </c>
      <c r="Q32" s="15">
        <v>1.17</v>
      </c>
      <c r="R32" s="15">
        <v>0.04</v>
      </c>
      <c r="S32" s="15">
        <v>1.6</v>
      </c>
      <c r="T32" s="47">
        <v>1</v>
      </c>
      <c r="U32" s="50">
        <v>0.89498999999999995</v>
      </c>
    </row>
    <row r="33" spans="1:21" ht="123.6" customHeight="1" x14ac:dyDescent="0.3">
      <c r="A33" s="11">
        <v>17</v>
      </c>
      <c r="B33" s="12" t="s">
        <v>38</v>
      </c>
      <c r="C33" s="12" t="s">
        <v>39</v>
      </c>
      <c r="D33" s="13" t="s">
        <v>28</v>
      </c>
      <c r="E33" s="13" t="s">
        <v>26</v>
      </c>
      <c r="F33" s="53">
        <f t="shared" si="0"/>
        <v>11.97</v>
      </c>
      <c r="G33" s="14">
        <f t="shared" si="1"/>
        <v>10.180000000000001</v>
      </c>
      <c r="H33" s="15">
        <v>10.06</v>
      </c>
      <c r="I33" s="15">
        <v>0.06</v>
      </c>
      <c r="J33" s="15">
        <v>0.06</v>
      </c>
      <c r="K33" s="14">
        <f t="shared" si="2"/>
        <v>3.1900000000000004</v>
      </c>
      <c r="L33" s="15">
        <v>0.3</v>
      </c>
      <c r="M33" s="15">
        <v>0.45</v>
      </c>
      <c r="N33" s="15">
        <v>0</v>
      </c>
      <c r="O33" s="15">
        <v>0.15</v>
      </c>
      <c r="P33" s="15">
        <v>0.01</v>
      </c>
      <c r="Q33" s="15">
        <v>0.64</v>
      </c>
      <c r="R33" s="15">
        <v>0.04</v>
      </c>
      <c r="S33" s="15">
        <v>1.6</v>
      </c>
      <c r="T33" s="47">
        <v>1</v>
      </c>
      <c r="U33" s="50">
        <v>0.89498999999999995</v>
      </c>
    </row>
    <row r="34" spans="1:21" ht="124.9" customHeight="1" x14ac:dyDescent="0.3">
      <c r="A34" s="11">
        <v>18</v>
      </c>
      <c r="B34" s="12" t="s">
        <v>38</v>
      </c>
      <c r="C34" s="12" t="s">
        <v>39</v>
      </c>
      <c r="D34" s="13" t="s">
        <v>28</v>
      </c>
      <c r="E34" s="13" t="s">
        <v>29</v>
      </c>
      <c r="F34" s="53">
        <f t="shared" si="0"/>
        <v>16.38</v>
      </c>
      <c r="G34" s="14">
        <f t="shared" si="1"/>
        <v>14.81</v>
      </c>
      <c r="H34" s="15">
        <v>14.69</v>
      </c>
      <c r="I34" s="15">
        <v>0.06</v>
      </c>
      <c r="J34" s="15">
        <v>0.06</v>
      </c>
      <c r="K34" s="14">
        <f t="shared" si="2"/>
        <v>3.49</v>
      </c>
      <c r="L34" s="15">
        <v>0.3</v>
      </c>
      <c r="M34" s="15">
        <v>0.45</v>
      </c>
      <c r="N34" s="15">
        <v>0</v>
      </c>
      <c r="O34" s="15">
        <v>0.15</v>
      </c>
      <c r="P34" s="15">
        <v>0.01</v>
      </c>
      <c r="Q34" s="15">
        <v>0.94</v>
      </c>
      <c r="R34" s="15">
        <v>0.04</v>
      </c>
      <c r="S34" s="15">
        <v>1.6</v>
      </c>
      <c r="T34" s="47">
        <v>1</v>
      </c>
      <c r="U34" s="50">
        <v>0.89498999999999995</v>
      </c>
    </row>
    <row r="35" spans="1:21" ht="126" customHeight="1" x14ac:dyDescent="0.3">
      <c r="A35" s="11">
        <v>19</v>
      </c>
      <c r="B35" s="12" t="s">
        <v>38</v>
      </c>
      <c r="C35" s="12" t="s">
        <v>39</v>
      </c>
      <c r="D35" s="13" t="s">
        <v>22</v>
      </c>
      <c r="E35" s="13" t="s">
        <v>25</v>
      </c>
      <c r="F35" s="53">
        <f t="shared" si="0"/>
        <v>19.829999999999998</v>
      </c>
      <c r="G35" s="14">
        <f t="shared" si="1"/>
        <v>18.48</v>
      </c>
      <c r="H35" s="15">
        <v>18.37</v>
      </c>
      <c r="I35" s="15">
        <v>0.06</v>
      </c>
      <c r="J35" s="15">
        <v>0.05</v>
      </c>
      <c r="K35" s="14">
        <f t="shared" si="2"/>
        <v>3.68</v>
      </c>
      <c r="L35" s="15">
        <v>0.3</v>
      </c>
      <c r="M35" s="15">
        <v>0.44</v>
      </c>
      <c r="N35" s="15">
        <v>0</v>
      </c>
      <c r="O35" s="15">
        <v>0.14000000000000001</v>
      </c>
      <c r="P35" s="15">
        <v>0.01</v>
      </c>
      <c r="Q35" s="15">
        <v>1.17</v>
      </c>
      <c r="R35" s="15">
        <v>0.04</v>
      </c>
      <c r="S35" s="15">
        <v>1.58</v>
      </c>
      <c r="T35" s="47">
        <v>1</v>
      </c>
      <c r="U35" s="50">
        <v>0.89498999999999995</v>
      </c>
    </row>
    <row r="36" spans="1:21" ht="132" customHeight="1" x14ac:dyDescent="0.3">
      <c r="A36" s="11">
        <v>20</v>
      </c>
      <c r="B36" s="12" t="s">
        <v>38</v>
      </c>
      <c r="C36" s="12" t="s">
        <v>39</v>
      </c>
      <c r="D36" s="13" t="s">
        <v>22</v>
      </c>
      <c r="E36" s="13" t="s">
        <v>26</v>
      </c>
      <c r="F36" s="53">
        <f t="shared" si="0"/>
        <v>11.92</v>
      </c>
      <c r="G36" s="14">
        <f t="shared" si="1"/>
        <v>10.170000000000002</v>
      </c>
      <c r="H36" s="15">
        <v>10.06</v>
      </c>
      <c r="I36" s="15">
        <v>0.06</v>
      </c>
      <c r="J36" s="15">
        <v>0.05</v>
      </c>
      <c r="K36" s="14">
        <f t="shared" si="2"/>
        <v>3.1500000000000004</v>
      </c>
      <c r="L36" s="15">
        <v>0.3</v>
      </c>
      <c r="M36" s="15">
        <v>0.44</v>
      </c>
      <c r="N36" s="15">
        <v>0</v>
      </c>
      <c r="O36" s="15">
        <v>0.14000000000000001</v>
      </c>
      <c r="P36" s="15">
        <v>0.01</v>
      </c>
      <c r="Q36" s="15">
        <v>0.64</v>
      </c>
      <c r="R36" s="15">
        <v>0.04</v>
      </c>
      <c r="S36" s="15">
        <v>1.58</v>
      </c>
      <c r="T36" s="47">
        <v>1</v>
      </c>
      <c r="U36" s="50">
        <v>0.89498999999999995</v>
      </c>
    </row>
    <row r="37" spans="1:21" ht="126" customHeight="1" x14ac:dyDescent="0.3">
      <c r="A37" s="11">
        <v>21</v>
      </c>
      <c r="B37" s="12" t="s">
        <v>38</v>
      </c>
      <c r="C37" s="12" t="s">
        <v>39</v>
      </c>
      <c r="D37" s="13" t="s">
        <v>22</v>
      </c>
      <c r="E37" s="13" t="s">
        <v>29</v>
      </c>
      <c r="F37" s="53">
        <f t="shared" si="0"/>
        <v>16.329999999999998</v>
      </c>
      <c r="G37" s="14">
        <f t="shared" si="1"/>
        <v>14.8</v>
      </c>
      <c r="H37" s="15">
        <v>14.69</v>
      </c>
      <c r="I37" s="15">
        <v>0.06</v>
      </c>
      <c r="J37" s="15">
        <v>0.05</v>
      </c>
      <c r="K37" s="14">
        <f t="shared" si="2"/>
        <v>3.45</v>
      </c>
      <c r="L37" s="15">
        <v>0.3</v>
      </c>
      <c r="M37" s="15">
        <v>0.44</v>
      </c>
      <c r="N37" s="15">
        <v>0</v>
      </c>
      <c r="O37" s="15">
        <v>0.14000000000000001</v>
      </c>
      <c r="P37" s="15">
        <v>0.01</v>
      </c>
      <c r="Q37" s="15">
        <v>0.94</v>
      </c>
      <c r="R37" s="15">
        <v>0.04</v>
      </c>
      <c r="S37" s="15">
        <v>1.58</v>
      </c>
      <c r="T37" s="47">
        <v>1</v>
      </c>
      <c r="U37" s="50">
        <v>0.89498999999999995</v>
      </c>
    </row>
    <row r="38" spans="1:21" ht="166.15" customHeight="1" x14ac:dyDescent="0.3">
      <c r="A38" s="11">
        <v>22</v>
      </c>
      <c r="B38" s="12" t="s">
        <v>38</v>
      </c>
      <c r="C38" s="12" t="s">
        <v>40</v>
      </c>
      <c r="D38" s="13" t="s">
        <v>22</v>
      </c>
      <c r="E38" s="13" t="s">
        <v>25</v>
      </c>
      <c r="F38" s="53">
        <f t="shared" si="0"/>
        <v>33.270000000000003</v>
      </c>
      <c r="G38" s="14">
        <f t="shared" si="1"/>
        <v>32.53</v>
      </c>
      <c r="H38" s="15">
        <v>32.409999999999997</v>
      </c>
      <c r="I38" s="15">
        <v>0.06</v>
      </c>
      <c r="J38" s="15">
        <v>0.06</v>
      </c>
      <c r="K38" s="14">
        <f t="shared" si="2"/>
        <v>4.6399999999999997</v>
      </c>
      <c r="L38" s="15">
        <v>0.31</v>
      </c>
      <c r="M38" s="15">
        <v>0.45</v>
      </c>
      <c r="N38" s="15">
        <v>0</v>
      </c>
      <c r="O38" s="15">
        <v>0.15</v>
      </c>
      <c r="P38" s="15">
        <v>0.01</v>
      </c>
      <c r="Q38" s="15">
        <v>2.0699999999999998</v>
      </c>
      <c r="R38" s="15">
        <v>0.04</v>
      </c>
      <c r="S38" s="15">
        <v>1.61</v>
      </c>
      <c r="T38" s="47">
        <v>1</v>
      </c>
      <c r="U38" s="50">
        <v>0.89498999999999995</v>
      </c>
    </row>
    <row r="39" spans="1:21" ht="167.45" customHeight="1" x14ac:dyDescent="0.3">
      <c r="A39" s="11">
        <v>23</v>
      </c>
      <c r="B39" s="12" t="s">
        <v>38</v>
      </c>
      <c r="C39" s="12" t="s">
        <v>40</v>
      </c>
      <c r="D39" s="13" t="s">
        <v>22</v>
      </c>
      <c r="E39" s="13" t="s">
        <v>26</v>
      </c>
      <c r="F39" s="53">
        <f t="shared" si="0"/>
        <v>60.06</v>
      </c>
      <c r="G39" s="14">
        <f t="shared" si="1"/>
        <v>60.470000000000006</v>
      </c>
      <c r="H39" s="15">
        <v>60.34</v>
      </c>
      <c r="I39" s="15">
        <v>7.0000000000000007E-2</v>
      </c>
      <c r="J39" s="15">
        <v>0.06</v>
      </c>
      <c r="K39" s="14">
        <f t="shared" si="2"/>
        <v>6.64</v>
      </c>
      <c r="L39" s="15">
        <v>0.33</v>
      </c>
      <c r="M39" s="15">
        <v>0.49</v>
      </c>
      <c r="N39" s="15">
        <v>0</v>
      </c>
      <c r="O39" s="15">
        <v>0.16</v>
      </c>
      <c r="P39" s="15">
        <v>0.01</v>
      </c>
      <c r="Q39" s="15">
        <v>3.85</v>
      </c>
      <c r="R39" s="15">
        <v>0.05</v>
      </c>
      <c r="S39" s="15">
        <v>1.75</v>
      </c>
      <c r="T39" s="47">
        <v>1</v>
      </c>
      <c r="U39" s="50">
        <v>0.89498999999999995</v>
      </c>
    </row>
    <row r="40" spans="1:21" ht="167.45" customHeight="1" x14ac:dyDescent="0.3">
      <c r="A40" s="11">
        <v>24</v>
      </c>
      <c r="B40" s="12" t="s">
        <v>38</v>
      </c>
      <c r="C40" s="12" t="s">
        <v>40</v>
      </c>
      <c r="D40" s="13" t="s">
        <v>28</v>
      </c>
      <c r="E40" s="13" t="s">
        <v>26</v>
      </c>
      <c r="F40" s="53">
        <f t="shared" si="0"/>
        <v>65.27</v>
      </c>
      <c r="G40" s="14">
        <f>SUM(H40:J40)</f>
        <v>66.160000000000011</v>
      </c>
      <c r="H40" s="15">
        <v>66.040000000000006</v>
      </c>
      <c r="I40" s="15">
        <v>0.06</v>
      </c>
      <c r="J40" s="15">
        <v>0.06</v>
      </c>
      <c r="K40" s="14">
        <f t="shared" si="2"/>
        <v>6.77</v>
      </c>
      <c r="L40" s="15">
        <v>0.3</v>
      </c>
      <c r="M40" s="15">
        <v>0.45</v>
      </c>
      <c r="N40" s="15">
        <v>0</v>
      </c>
      <c r="O40" s="15">
        <v>0.15</v>
      </c>
      <c r="P40" s="15">
        <v>0.01</v>
      </c>
      <c r="Q40" s="15">
        <v>4.22</v>
      </c>
      <c r="R40" s="15">
        <v>0.04</v>
      </c>
      <c r="S40" s="15">
        <v>1.6</v>
      </c>
      <c r="T40" s="47">
        <v>1</v>
      </c>
      <c r="U40" s="50">
        <v>0.89498999999999995</v>
      </c>
    </row>
    <row r="41" spans="1:21" ht="167.45" customHeight="1" x14ac:dyDescent="0.3">
      <c r="A41" s="11">
        <v>25</v>
      </c>
      <c r="B41" s="12" t="s">
        <v>38</v>
      </c>
      <c r="C41" s="12" t="s">
        <v>40</v>
      </c>
      <c r="D41" s="13" t="s">
        <v>28</v>
      </c>
      <c r="E41" s="13" t="s">
        <v>29</v>
      </c>
      <c r="F41" s="53">
        <f t="shared" si="0"/>
        <v>59.75</v>
      </c>
      <c r="G41" s="14">
        <f>SUM(H41:J41)</f>
        <v>60.45</v>
      </c>
      <c r="H41" s="15">
        <v>60.34</v>
      </c>
      <c r="I41" s="15">
        <v>0.06</v>
      </c>
      <c r="J41" s="15">
        <v>0.05</v>
      </c>
      <c r="K41" s="14">
        <f t="shared" si="2"/>
        <v>6.31</v>
      </c>
      <c r="L41" s="15">
        <v>0.28999999999999998</v>
      </c>
      <c r="M41" s="15">
        <v>0.43</v>
      </c>
      <c r="N41" s="15">
        <v>0</v>
      </c>
      <c r="O41" s="15">
        <v>0.14000000000000001</v>
      </c>
      <c r="P41" s="15">
        <v>0.01</v>
      </c>
      <c r="Q41" s="15">
        <v>3.85</v>
      </c>
      <c r="R41" s="15">
        <v>0.04</v>
      </c>
      <c r="S41" s="15">
        <v>1.55</v>
      </c>
      <c r="T41" s="47">
        <v>1</v>
      </c>
      <c r="U41" s="50">
        <v>0.89498999999999995</v>
      </c>
    </row>
    <row r="42" spans="1:21" ht="93.6" customHeight="1" x14ac:dyDescent="0.3">
      <c r="A42" s="11">
        <v>26</v>
      </c>
      <c r="B42" s="12" t="s">
        <v>38</v>
      </c>
      <c r="C42" s="12" t="s">
        <v>41</v>
      </c>
      <c r="D42" s="13" t="s">
        <v>22</v>
      </c>
      <c r="E42" s="13" t="s">
        <v>26</v>
      </c>
      <c r="F42" s="53">
        <f t="shared" si="0"/>
        <v>60.55</v>
      </c>
      <c r="G42" s="14">
        <f t="shared" si="1"/>
        <v>60.470000000000006</v>
      </c>
      <c r="H42" s="15">
        <v>60.34</v>
      </c>
      <c r="I42" s="15">
        <v>7.0000000000000007E-2</v>
      </c>
      <c r="J42" s="15">
        <v>0.06</v>
      </c>
      <c r="K42" s="14">
        <f t="shared" si="2"/>
        <v>7.18</v>
      </c>
      <c r="L42" s="15">
        <v>0.35</v>
      </c>
      <c r="M42" s="15">
        <v>0.52</v>
      </c>
      <c r="N42" s="15">
        <v>0</v>
      </c>
      <c r="O42" s="15">
        <v>0.17</v>
      </c>
      <c r="P42" s="15">
        <v>0.01</v>
      </c>
      <c r="Q42" s="15">
        <v>4.21</v>
      </c>
      <c r="R42" s="15">
        <v>0.05</v>
      </c>
      <c r="S42" s="15">
        <v>1.87</v>
      </c>
      <c r="T42" s="47">
        <v>1</v>
      </c>
      <c r="U42" s="50">
        <v>0.89498999999999995</v>
      </c>
    </row>
    <row r="43" spans="1:21" s="5" customFormat="1" ht="94.9" customHeight="1" x14ac:dyDescent="0.3">
      <c r="A43" s="11">
        <v>27</v>
      </c>
      <c r="B43" s="12" t="s">
        <v>38</v>
      </c>
      <c r="C43" s="12" t="s">
        <v>41</v>
      </c>
      <c r="D43" s="13" t="s">
        <v>22</v>
      </c>
      <c r="E43" s="13" t="s">
        <v>42</v>
      </c>
      <c r="F43" s="53">
        <f t="shared" si="0"/>
        <v>82.69</v>
      </c>
      <c r="G43" s="14">
        <f>SUM(H43:J43)</f>
        <v>120.82</v>
      </c>
      <c r="H43" s="16">
        <v>120.69</v>
      </c>
      <c r="I43" s="15">
        <v>7.0000000000000007E-2</v>
      </c>
      <c r="J43" s="15">
        <v>0.06</v>
      </c>
      <c r="K43" s="14">
        <f t="shared" si="2"/>
        <v>10.670000000000002</v>
      </c>
      <c r="L43" s="15">
        <v>0.35</v>
      </c>
      <c r="M43" s="15">
        <v>0.52</v>
      </c>
      <c r="N43" s="15">
        <v>0</v>
      </c>
      <c r="O43" s="15">
        <v>0.17</v>
      </c>
      <c r="P43" s="15">
        <v>0.01</v>
      </c>
      <c r="Q43" s="15">
        <v>7.7</v>
      </c>
      <c r="R43" s="15">
        <v>0.05</v>
      </c>
      <c r="S43" s="15">
        <v>1.87</v>
      </c>
      <c r="T43" s="47">
        <v>1</v>
      </c>
      <c r="U43" s="50">
        <v>0.62887000000000004</v>
      </c>
    </row>
    <row r="44" spans="1:21" s="5" customFormat="1" ht="18.75" x14ac:dyDescent="0.3">
      <c r="A44" s="17"/>
      <c r="B44" s="18" t="s">
        <v>43</v>
      </c>
      <c r="C44" s="17"/>
      <c r="D44" s="19"/>
      <c r="E44" s="19"/>
      <c r="F44" s="20" t="s">
        <v>24</v>
      </c>
      <c r="G44" s="20" t="s">
        <v>24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 t="s">
        <v>24</v>
      </c>
      <c r="N44" s="20" t="s">
        <v>24</v>
      </c>
      <c r="O44" s="20" t="s">
        <v>24</v>
      </c>
      <c r="P44" s="20" t="s">
        <v>24</v>
      </c>
      <c r="Q44" s="20" t="s">
        <v>24</v>
      </c>
      <c r="R44" s="20" t="s">
        <v>24</v>
      </c>
      <c r="S44" s="20" t="s">
        <v>24</v>
      </c>
      <c r="T44" s="20" t="s">
        <v>24</v>
      </c>
      <c r="U44" s="51"/>
    </row>
    <row r="45" spans="1:21" s="8" customFormat="1" ht="36.75" customHeight="1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49"/>
    </row>
    <row r="46" spans="1:21" s="8" customFormat="1" ht="36.75" customHeight="1" x14ac:dyDescent="0.25">
      <c r="A46" s="70" t="s">
        <v>44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49"/>
    </row>
    <row r="47" spans="1:21" ht="137.44999999999999" customHeight="1" x14ac:dyDescent="0.3">
      <c r="A47" s="11">
        <v>1</v>
      </c>
      <c r="B47" s="12" t="s">
        <v>20</v>
      </c>
      <c r="C47" s="12" t="s">
        <v>21</v>
      </c>
      <c r="D47" s="13" t="s">
        <v>22</v>
      </c>
      <c r="E47" s="13" t="s">
        <v>23</v>
      </c>
      <c r="F47" s="53">
        <f t="shared" ref="F47:F60" si="3">ROUND((G47+K47)*U47,2)</f>
        <v>17.489999999999998</v>
      </c>
      <c r="G47" s="14">
        <f>SUM(H47:J47)</f>
        <v>47.13</v>
      </c>
      <c r="H47" s="15">
        <v>47.1</v>
      </c>
      <c r="I47" s="15">
        <v>0.02</v>
      </c>
      <c r="J47" s="15">
        <v>0.01</v>
      </c>
      <c r="K47" s="14">
        <f t="shared" ref="K47:K60" si="4">SUM(L47:S47)</f>
        <v>0.28999999999999998</v>
      </c>
      <c r="L47" s="15">
        <v>0.02</v>
      </c>
      <c r="M47" s="15">
        <v>0</v>
      </c>
      <c r="N47" s="15">
        <v>0</v>
      </c>
      <c r="O47" s="15">
        <v>0.03</v>
      </c>
      <c r="P47" s="15">
        <v>0</v>
      </c>
      <c r="Q47" s="15">
        <v>0</v>
      </c>
      <c r="R47" s="15">
        <v>0</v>
      </c>
      <c r="S47" s="15">
        <v>0.24</v>
      </c>
      <c r="T47" s="47">
        <v>1</v>
      </c>
      <c r="U47" s="50">
        <v>0.36888599999999999</v>
      </c>
    </row>
    <row r="48" spans="1:21" ht="136.15" customHeight="1" x14ac:dyDescent="0.3">
      <c r="A48" s="11">
        <v>2</v>
      </c>
      <c r="B48" s="12" t="s">
        <v>20</v>
      </c>
      <c r="C48" s="12" t="s">
        <v>21</v>
      </c>
      <c r="D48" s="13" t="s">
        <v>22</v>
      </c>
      <c r="E48" s="13" t="s">
        <v>25</v>
      </c>
      <c r="F48" s="53">
        <f t="shared" si="3"/>
        <v>6.54</v>
      </c>
      <c r="G48" s="14">
        <f t="shared" ref="G48:G60" si="5">SUM(H48:J48)</f>
        <v>17.43</v>
      </c>
      <c r="H48" s="15">
        <v>17.399999999999999</v>
      </c>
      <c r="I48" s="15">
        <v>0.02</v>
      </c>
      <c r="J48" s="15">
        <v>0.01</v>
      </c>
      <c r="K48" s="14">
        <f t="shared" si="4"/>
        <v>0.28999999999999998</v>
      </c>
      <c r="L48" s="15">
        <v>0.02</v>
      </c>
      <c r="M48" s="15">
        <v>0</v>
      </c>
      <c r="N48" s="15">
        <v>0</v>
      </c>
      <c r="O48" s="15">
        <v>0.03</v>
      </c>
      <c r="P48" s="15">
        <v>0</v>
      </c>
      <c r="Q48" s="15">
        <v>0</v>
      </c>
      <c r="R48" s="15">
        <v>0</v>
      </c>
      <c r="S48" s="15">
        <v>0.24</v>
      </c>
      <c r="T48" s="47">
        <v>1</v>
      </c>
      <c r="U48" s="50">
        <v>0.36888599999999999</v>
      </c>
    </row>
    <row r="49" spans="1:21" ht="168" customHeight="1" x14ac:dyDescent="0.3">
      <c r="A49" s="11">
        <v>3</v>
      </c>
      <c r="B49" s="12" t="s">
        <v>20</v>
      </c>
      <c r="C49" s="12" t="s">
        <v>21</v>
      </c>
      <c r="D49" s="13" t="s">
        <v>22</v>
      </c>
      <c r="E49" s="13" t="s">
        <v>26</v>
      </c>
      <c r="F49" s="53">
        <f t="shared" si="3"/>
        <v>3.64</v>
      </c>
      <c r="G49" s="14">
        <f t="shared" si="5"/>
        <v>9.5299999999999994</v>
      </c>
      <c r="H49" s="15">
        <v>9.5</v>
      </c>
      <c r="I49" s="15">
        <v>0.02</v>
      </c>
      <c r="J49" s="15">
        <v>0.01</v>
      </c>
      <c r="K49" s="14">
        <f t="shared" si="4"/>
        <v>0.33</v>
      </c>
      <c r="L49" s="15">
        <v>0.02</v>
      </c>
      <c r="M49" s="15">
        <v>0.01</v>
      </c>
      <c r="N49" s="15">
        <v>0</v>
      </c>
      <c r="O49" s="15">
        <v>0.04</v>
      </c>
      <c r="P49" s="15">
        <v>0</v>
      </c>
      <c r="Q49" s="15">
        <v>0</v>
      </c>
      <c r="R49" s="15">
        <v>0</v>
      </c>
      <c r="S49" s="15">
        <v>0.26</v>
      </c>
      <c r="T49" s="47">
        <v>1</v>
      </c>
      <c r="U49" s="50">
        <v>0.36888599999999999</v>
      </c>
    </row>
    <row r="50" spans="1:21" ht="177" customHeight="1" x14ac:dyDescent="0.3">
      <c r="A50" s="11">
        <v>4</v>
      </c>
      <c r="B50" s="12" t="s">
        <v>20</v>
      </c>
      <c r="C50" s="12" t="s">
        <v>30</v>
      </c>
      <c r="D50" s="13" t="s">
        <v>28</v>
      </c>
      <c r="E50" s="13" t="s">
        <v>26</v>
      </c>
      <c r="F50" s="53">
        <f t="shared" si="3"/>
        <v>3.63</v>
      </c>
      <c r="G50" s="14">
        <f t="shared" si="5"/>
        <v>9.5299999999999994</v>
      </c>
      <c r="H50" s="15">
        <v>9.5</v>
      </c>
      <c r="I50" s="15">
        <v>0.02</v>
      </c>
      <c r="J50" s="15">
        <v>0.01</v>
      </c>
      <c r="K50" s="14">
        <f t="shared" si="4"/>
        <v>0.3</v>
      </c>
      <c r="L50" s="15">
        <v>0.02</v>
      </c>
      <c r="M50" s="15">
        <v>0</v>
      </c>
      <c r="N50" s="15">
        <v>0</v>
      </c>
      <c r="O50" s="15">
        <v>0.03</v>
      </c>
      <c r="P50" s="15">
        <v>0</v>
      </c>
      <c r="Q50" s="15">
        <v>0</v>
      </c>
      <c r="R50" s="15">
        <v>0</v>
      </c>
      <c r="S50" s="15">
        <v>0.25</v>
      </c>
      <c r="T50" s="47">
        <v>1</v>
      </c>
      <c r="U50" s="50">
        <v>0.36888599999999999</v>
      </c>
    </row>
    <row r="51" spans="1:21" ht="178.5" customHeight="1" x14ac:dyDescent="0.3">
      <c r="A51" s="11">
        <v>5</v>
      </c>
      <c r="B51" s="12" t="s">
        <v>20</v>
      </c>
      <c r="C51" s="12" t="s">
        <v>30</v>
      </c>
      <c r="D51" s="13" t="s">
        <v>28</v>
      </c>
      <c r="E51" s="13" t="s">
        <v>31</v>
      </c>
      <c r="F51" s="53">
        <f t="shared" si="3"/>
        <v>6.43</v>
      </c>
      <c r="G51" s="14">
        <f t="shared" si="5"/>
        <v>17.130000000000003</v>
      </c>
      <c r="H51" s="15">
        <v>17.100000000000001</v>
      </c>
      <c r="I51" s="15">
        <v>0.02</v>
      </c>
      <c r="J51" s="15">
        <v>0.01</v>
      </c>
      <c r="K51" s="14">
        <f t="shared" si="4"/>
        <v>0.28999999999999998</v>
      </c>
      <c r="L51" s="15">
        <v>0.02</v>
      </c>
      <c r="M51" s="15">
        <v>0</v>
      </c>
      <c r="N51" s="15">
        <v>0</v>
      </c>
      <c r="O51" s="15">
        <v>0.03</v>
      </c>
      <c r="P51" s="15">
        <v>0</v>
      </c>
      <c r="Q51" s="15">
        <v>0</v>
      </c>
      <c r="R51" s="15">
        <v>0</v>
      </c>
      <c r="S51" s="15">
        <v>0.24</v>
      </c>
      <c r="T51" s="47">
        <v>1</v>
      </c>
      <c r="U51" s="50">
        <v>0.36888599999999999</v>
      </c>
    </row>
    <row r="52" spans="1:21" ht="175.5" customHeight="1" x14ac:dyDescent="0.3">
      <c r="A52" s="11">
        <v>6</v>
      </c>
      <c r="B52" s="12" t="s">
        <v>20</v>
      </c>
      <c r="C52" s="12" t="s">
        <v>30</v>
      </c>
      <c r="D52" s="13" t="s">
        <v>22</v>
      </c>
      <c r="E52" s="13" t="s">
        <v>26</v>
      </c>
      <c r="F52" s="53">
        <f t="shared" si="3"/>
        <v>42.17</v>
      </c>
      <c r="G52" s="14">
        <f t="shared" si="5"/>
        <v>114.03</v>
      </c>
      <c r="H52" s="15">
        <v>114</v>
      </c>
      <c r="I52" s="15">
        <v>0.02</v>
      </c>
      <c r="J52" s="15">
        <v>0.01</v>
      </c>
      <c r="K52" s="14">
        <f t="shared" si="4"/>
        <v>0.28999999999999998</v>
      </c>
      <c r="L52" s="15">
        <v>0.02</v>
      </c>
      <c r="M52" s="15">
        <v>0</v>
      </c>
      <c r="N52" s="15">
        <v>0</v>
      </c>
      <c r="O52" s="15">
        <v>0.03</v>
      </c>
      <c r="P52" s="15">
        <v>0</v>
      </c>
      <c r="Q52" s="15">
        <v>0</v>
      </c>
      <c r="R52" s="15">
        <v>0</v>
      </c>
      <c r="S52" s="15">
        <v>0.24</v>
      </c>
      <c r="T52" s="47">
        <v>1</v>
      </c>
      <c r="U52" s="50">
        <v>0.36888599999999999</v>
      </c>
    </row>
    <row r="53" spans="1:21" ht="177.75" customHeight="1" x14ac:dyDescent="0.3">
      <c r="A53" s="11">
        <v>7</v>
      </c>
      <c r="B53" s="12" t="s">
        <v>20</v>
      </c>
      <c r="C53" s="12" t="s">
        <v>30</v>
      </c>
      <c r="D53" s="13" t="s">
        <v>22</v>
      </c>
      <c r="E53" s="13" t="s">
        <v>31</v>
      </c>
      <c r="F53" s="53">
        <f t="shared" si="3"/>
        <v>18.399999999999999</v>
      </c>
      <c r="G53" s="14">
        <f t="shared" si="5"/>
        <v>49.59</v>
      </c>
      <c r="H53" s="15">
        <v>49.56</v>
      </c>
      <c r="I53" s="15">
        <v>0.02</v>
      </c>
      <c r="J53" s="15">
        <v>0.01</v>
      </c>
      <c r="K53" s="14">
        <f t="shared" si="4"/>
        <v>0.28999999999999998</v>
      </c>
      <c r="L53" s="15">
        <v>0.02</v>
      </c>
      <c r="M53" s="15">
        <v>0</v>
      </c>
      <c r="N53" s="15">
        <v>0</v>
      </c>
      <c r="O53" s="15">
        <v>0.03</v>
      </c>
      <c r="P53" s="15">
        <v>0</v>
      </c>
      <c r="Q53" s="15">
        <v>0</v>
      </c>
      <c r="R53" s="15">
        <v>0</v>
      </c>
      <c r="S53" s="15">
        <v>0.24</v>
      </c>
      <c r="T53" s="47">
        <v>1</v>
      </c>
      <c r="U53" s="50">
        <v>0.36888599999999999</v>
      </c>
    </row>
    <row r="54" spans="1:21" ht="135" customHeight="1" x14ac:dyDescent="0.3">
      <c r="A54" s="11">
        <v>8</v>
      </c>
      <c r="B54" s="12" t="s">
        <v>20</v>
      </c>
      <c r="C54" s="12" t="s">
        <v>33</v>
      </c>
      <c r="D54" s="13" t="s">
        <v>22</v>
      </c>
      <c r="E54" s="13" t="s">
        <v>26</v>
      </c>
      <c r="F54" s="53">
        <f>ROUNDDOWN((G54+K54)*U54,2)</f>
        <v>41.17</v>
      </c>
      <c r="G54" s="14">
        <f t="shared" si="5"/>
        <v>114.03</v>
      </c>
      <c r="H54" s="15">
        <v>114</v>
      </c>
      <c r="I54" s="15">
        <v>0.02</v>
      </c>
      <c r="J54" s="15">
        <v>0.01</v>
      </c>
      <c r="K54" s="14">
        <f t="shared" si="4"/>
        <v>0.28999999999999998</v>
      </c>
      <c r="L54" s="15">
        <v>0.02</v>
      </c>
      <c r="M54" s="15">
        <v>0</v>
      </c>
      <c r="N54" s="15">
        <v>0</v>
      </c>
      <c r="O54" s="15">
        <v>0.03</v>
      </c>
      <c r="P54" s="15">
        <v>0</v>
      </c>
      <c r="Q54" s="15">
        <v>0</v>
      </c>
      <c r="R54" s="15">
        <v>0</v>
      </c>
      <c r="S54" s="15">
        <v>0.24</v>
      </c>
      <c r="T54" s="47">
        <v>1</v>
      </c>
      <c r="U54" s="50">
        <v>0.36019000000000001</v>
      </c>
    </row>
    <row r="55" spans="1:21" ht="49.9" customHeight="1" x14ac:dyDescent="0.3">
      <c r="A55" s="67">
        <v>9</v>
      </c>
      <c r="B55" s="68" t="s">
        <v>20</v>
      </c>
      <c r="C55" s="68" t="s">
        <v>33</v>
      </c>
      <c r="D55" s="69" t="s">
        <v>22</v>
      </c>
      <c r="E55" s="69" t="s">
        <v>34</v>
      </c>
      <c r="F55" s="53">
        <f t="shared" si="3"/>
        <v>8.1999999999999993</v>
      </c>
      <c r="G55" s="14">
        <f t="shared" si="5"/>
        <v>14.399999999999999</v>
      </c>
      <c r="H55" s="15">
        <v>14.37</v>
      </c>
      <c r="I55" s="15">
        <v>0.02</v>
      </c>
      <c r="J55" s="15">
        <v>0.01</v>
      </c>
      <c r="K55" s="14">
        <f t="shared" si="4"/>
        <v>0.28999999999999998</v>
      </c>
      <c r="L55" s="15">
        <v>0.02</v>
      </c>
      <c r="M55" s="15">
        <v>0</v>
      </c>
      <c r="N55" s="15">
        <v>0</v>
      </c>
      <c r="O55" s="15">
        <v>0.03</v>
      </c>
      <c r="P55" s="15">
        <v>0</v>
      </c>
      <c r="Q55" s="15">
        <v>0</v>
      </c>
      <c r="R55" s="15">
        <v>0</v>
      </c>
      <c r="S55" s="15">
        <v>0.24</v>
      </c>
      <c r="T55" s="47">
        <v>1</v>
      </c>
      <c r="U55" s="50">
        <v>0.55820199999999998</v>
      </c>
    </row>
    <row r="56" spans="1:21" ht="99.6" hidden="1" customHeight="1" x14ac:dyDescent="0.3">
      <c r="A56" s="67"/>
      <c r="B56" s="68"/>
      <c r="C56" s="68"/>
      <c r="D56" s="69"/>
      <c r="E56" s="69"/>
      <c r="F56" s="53">
        <f t="shared" si="3"/>
        <v>0</v>
      </c>
      <c r="G56" s="14">
        <f t="shared" si="5"/>
        <v>0</v>
      </c>
      <c r="H56" s="15"/>
      <c r="I56" s="15"/>
      <c r="J56" s="15"/>
      <c r="K56" s="14">
        <f t="shared" si="4"/>
        <v>0</v>
      </c>
      <c r="L56" s="15"/>
      <c r="M56" s="15"/>
      <c r="N56" s="15"/>
      <c r="O56" s="15"/>
      <c r="P56" s="15"/>
      <c r="Q56" s="15"/>
      <c r="R56" s="15"/>
      <c r="S56" s="15"/>
      <c r="T56" s="47">
        <v>1</v>
      </c>
      <c r="U56" s="50">
        <v>0.36888599999999999</v>
      </c>
    </row>
    <row r="57" spans="1:21" ht="90.75" customHeight="1" x14ac:dyDescent="0.3">
      <c r="A57" s="11">
        <v>10</v>
      </c>
      <c r="B57" s="12" t="s">
        <v>36</v>
      </c>
      <c r="C57" s="12" t="s">
        <v>36</v>
      </c>
      <c r="D57" s="13" t="s">
        <v>28</v>
      </c>
      <c r="E57" s="13" t="s">
        <v>26</v>
      </c>
      <c r="F57" s="53">
        <f t="shared" si="3"/>
        <v>2.0099999999999998</v>
      </c>
      <c r="G57" s="14">
        <f t="shared" si="5"/>
        <v>5.1599999999999993</v>
      </c>
      <c r="H57" s="15">
        <v>5.13</v>
      </c>
      <c r="I57" s="15">
        <v>0.02</v>
      </c>
      <c r="J57" s="15">
        <v>0.01</v>
      </c>
      <c r="K57" s="14">
        <f t="shared" si="4"/>
        <v>0.28999999999999998</v>
      </c>
      <c r="L57" s="15">
        <v>0.02</v>
      </c>
      <c r="M57" s="15">
        <v>0</v>
      </c>
      <c r="N57" s="15">
        <v>0</v>
      </c>
      <c r="O57" s="15">
        <v>0.03</v>
      </c>
      <c r="P57" s="15">
        <v>0</v>
      </c>
      <c r="Q57" s="15">
        <v>0</v>
      </c>
      <c r="R57" s="15">
        <v>0</v>
      </c>
      <c r="S57" s="15">
        <v>0.24</v>
      </c>
      <c r="T57" s="47">
        <v>1</v>
      </c>
      <c r="U57" s="50">
        <v>0.36888599999999999</v>
      </c>
    </row>
    <row r="58" spans="1:21" ht="126" customHeight="1" x14ac:dyDescent="0.3">
      <c r="A58" s="11">
        <v>11</v>
      </c>
      <c r="B58" s="12" t="s">
        <v>38</v>
      </c>
      <c r="C58" s="12" t="s">
        <v>39</v>
      </c>
      <c r="D58" s="13" t="s">
        <v>28</v>
      </c>
      <c r="E58" s="13" t="s">
        <v>25</v>
      </c>
      <c r="F58" s="53">
        <f t="shared" si="3"/>
        <v>13.18</v>
      </c>
      <c r="G58" s="14">
        <f t="shared" si="5"/>
        <v>35.43</v>
      </c>
      <c r="H58" s="15">
        <v>35.4</v>
      </c>
      <c r="I58" s="15">
        <v>0.02</v>
      </c>
      <c r="J58" s="15">
        <v>0.01</v>
      </c>
      <c r="K58" s="14">
        <f t="shared" si="4"/>
        <v>0.28999999999999998</v>
      </c>
      <c r="L58" s="15">
        <v>0.02</v>
      </c>
      <c r="M58" s="15">
        <v>0</v>
      </c>
      <c r="N58" s="15">
        <v>0</v>
      </c>
      <c r="O58" s="15">
        <v>0.03</v>
      </c>
      <c r="P58" s="15">
        <v>0</v>
      </c>
      <c r="Q58" s="15">
        <v>0</v>
      </c>
      <c r="R58" s="15">
        <v>0</v>
      </c>
      <c r="S58" s="15">
        <v>0.24</v>
      </c>
      <c r="T58" s="47">
        <v>1</v>
      </c>
      <c r="U58" s="50">
        <v>0.36888599999999999</v>
      </c>
    </row>
    <row r="59" spans="1:21" ht="124.9" customHeight="1" x14ac:dyDescent="0.3">
      <c r="A59" s="11">
        <v>12</v>
      </c>
      <c r="B59" s="12" t="s">
        <v>38</v>
      </c>
      <c r="C59" s="12" t="s">
        <v>39</v>
      </c>
      <c r="D59" s="13" t="s">
        <v>28</v>
      </c>
      <c r="E59" s="13" t="s">
        <v>26</v>
      </c>
      <c r="F59" s="53">
        <f t="shared" si="3"/>
        <v>7.13</v>
      </c>
      <c r="G59" s="14">
        <f t="shared" si="5"/>
        <v>19.03</v>
      </c>
      <c r="H59" s="15">
        <v>19</v>
      </c>
      <c r="I59" s="15">
        <v>0.02</v>
      </c>
      <c r="J59" s="15">
        <v>0.01</v>
      </c>
      <c r="K59" s="14">
        <f t="shared" si="4"/>
        <v>0.28999999999999998</v>
      </c>
      <c r="L59" s="15">
        <v>0.02</v>
      </c>
      <c r="M59" s="15">
        <v>0</v>
      </c>
      <c r="N59" s="15">
        <v>0</v>
      </c>
      <c r="O59" s="15">
        <v>0.03</v>
      </c>
      <c r="P59" s="15">
        <v>0</v>
      </c>
      <c r="Q59" s="15">
        <v>0</v>
      </c>
      <c r="R59" s="15">
        <v>0</v>
      </c>
      <c r="S59" s="15">
        <v>0.24</v>
      </c>
      <c r="T59" s="47">
        <v>1</v>
      </c>
      <c r="U59" s="50">
        <v>0.36888599999999999</v>
      </c>
    </row>
    <row r="60" spans="1:21" ht="128.44999999999999" customHeight="1" x14ac:dyDescent="0.3">
      <c r="A60" s="11">
        <v>13</v>
      </c>
      <c r="B60" s="12" t="s">
        <v>38</v>
      </c>
      <c r="C60" s="12" t="s">
        <v>39</v>
      </c>
      <c r="D60" s="13" t="s">
        <v>28</v>
      </c>
      <c r="E60" s="13" t="s">
        <v>29</v>
      </c>
      <c r="F60" s="53">
        <f t="shared" si="3"/>
        <v>10.4</v>
      </c>
      <c r="G60" s="14">
        <f t="shared" si="5"/>
        <v>27.89</v>
      </c>
      <c r="H60" s="15">
        <v>27.86</v>
      </c>
      <c r="I60" s="15">
        <v>0.02</v>
      </c>
      <c r="J60" s="15">
        <v>0.01</v>
      </c>
      <c r="K60" s="14">
        <f t="shared" si="4"/>
        <v>0.28999999999999998</v>
      </c>
      <c r="L60" s="15">
        <v>0.02</v>
      </c>
      <c r="M60" s="15">
        <v>0</v>
      </c>
      <c r="N60" s="15">
        <v>0</v>
      </c>
      <c r="O60" s="15">
        <v>0.03</v>
      </c>
      <c r="P60" s="15">
        <v>0</v>
      </c>
      <c r="Q60" s="15">
        <v>0</v>
      </c>
      <c r="R60" s="15">
        <v>0</v>
      </c>
      <c r="S60" s="15">
        <v>0.24</v>
      </c>
      <c r="T60" s="48">
        <v>1</v>
      </c>
      <c r="U60" s="50">
        <v>0.36888599999999999</v>
      </c>
    </row>
    <row r="61" spans="1:21" s="22" customFormat="1" ht="149.25" customHeight="1" x14ac:dyDescent="0.3">
      <c r="A61" s="27"/>
      <c r="B61" s="28"/>
      <c r="C61" s="28"/>
      <c r="D61" s="29"/>
      <c r="E61" s="29"/>
      <c r="F61" s="30"/>
      <c r="G61" s="30"/>
      <c r="H61" s="31"/>
      <c r="I61" s="31"/>
      <c r="J61" s="31"/>
      <c r="K61" s="30"/>
      <c r="L61" s="31"/>
      <c r="M61" s="31"/>
      <c r="N61" s="31"/>
      <c r="O61" s="31"/>
      <c r="P61" s="31"/>
      <c r="Q61" s="31"/>
      <c r="R61" s="31"/>
      <c r="S61" s="31"/>
      <c r="T61" s="32"/>
    </row>
    <row r="62" spans="1:21" s="22" customFormat="1" ht="174" customHeight="1" x14ac:dyDescent="0.3">
      <c r="A62" s="27"/>
      <c r="B62" s="28"/>
      <c r="C62" s="28"/>
      <c r="D62" s="29"/>
      <c r="E62" s="29"/>
      <c r="F62" s="30"/>
      <c r="G62" s="30"/>
      <c r="H62" s="31"/>
      <c r="I62" s="31"/>
      <c r="J62" s="31"/>
      <c r="K62" s="30"/>
      <c r="L62" s="31"/>
      <c r="M62" s="31"/>
      <c r="N62" s="31"/>
      <c r="O62" s="31"/>
      <c r="P62" s="31"/>
      <c r="Q62" s="31"/>
      <c r="R62" s="31"/>
      <c r="S62" s="31"/>
      <c r="T62" s="32"/>
    </row>
    <row r="63" spans="1:21" s="22" customFormat="1" ht="19.5" customHeight="1" x14ac:dyDescent="0.3">
      <c r="A63" s="27"/>
      <c r="B63" s="28"/>
      <c r="C63" s="28"/>
      <c r="D63" s="29"/>
      <c r="E63" s="29"/>
      <c r="F63" s="30"/>
      <c r="G63" s="30"/>
      <c r="H63" s="31"/>
      <c r="I63" s="31"/>
      <c r="J63" s="31"/>
      <c r="K63" s="30"/>
      <c r="L63" s="31"/>
      <c r="M63" s="31"/>
      <c r="N63" s="31"/>
      <c r="O63" s="31"/>
      <c r="P63" s="31"/>
      <c r="Q63" s="31"/>
      <c r="R63" s="31"/>
      <c r="S63" s="31"/>
      <c r="T63" s="32"/>
    </row>
    <row r="64" spans="1:21" s="22" customFormat="1" ht="18.75" x14ac:dyDescent="0.3">
      <c r="A64" s="27"/>
      <c r="B64" s="28"/>
      <c r="C64" s="28"/>
      <c r="D64" s="29"/>
      <c r="E64" s="29"/>
      <c r="F64" s="30"/>
      <c r="G64" s="30"/>
      <c r="H64" s="31"/>
      <c r="I64" s="31"/>
      <c r="J64" s="31"/>
      <c r="K64" s="30"/>
      <c r="L64" s="31"/>
      <c r="M64" s="31"/>
      <c r="N64" s="31"/>
      <c r="O64" s="31"/>
      <c r="P64" s="31"/>
      <c r="Q64" s="31"/>
      <c r="R64" s="31"/>
      <c r="S64" s="31"/>
      <c r="T64" s="32"/>
    </row>
    <row r="65" spans="1:20" s="22" customFormat="1" ht="141" customHeight="1" x14ac:dyDescent="0.3">
      <c r="A65" s="27"/>
      <c r="B65" s="28"/>
      <c r="C65" s="28"/>
      <c r="D65" s="29"/>
      <c r="E65" s="29"/>
      <c r="F65" s="30"/>
      <c r="G65" s="30"/>
      <c r="H65" s="31"/>
      <c r="I65" s="31"/>
      <c r="J65" s="31"/>
      <c r="K65" s="30"/>
      <c r="L65" s="31"/>
      <c r="M65" s="31"/>
      <c r="N65" s="31"/>
      <c r="O65" s="31"/>
      <c r="P65" s="31"/>
      <c r="Q65" s="31"/>
      <c r="R65" s="31"/>
      <c r="S65" s="31"/>
      <c r="T65" s="32"/>
    </row>
    <row r="66" spans="1:20" s="22" customFormat="1" ht="145.9" customHeight="1" x14ac:dyDescent="0.3">
      <c r="A66" s="27"/>
      <c r="B66" s="28"/>
      <c r="C66" s="28"/>
      <c r="D66" s="29"/>
      <c r="E66" s="29"/>
      <c r="F66" s="30"/>
      <c r="G66" s="30"/>
      <c r="H66" s="31"/>
      <c r="I66" s="31"/>
      <c r="J66" s="31"/>
      <c r="K66" s="30"/>
      <c r="L66" s="31"/>
      <c r="M66" s="31"/>
      <c r="N66" s="31"/>
      <c r="O66" s="31"/>
      <c r="P66" s="31"/>
      <c r="Q66" s="31"/>
      <c r="R66" s="31"/>
      <c r="S66" s="31"/>
      <c r="T66" s="32"/>
    </row>
    <row r="67" spans="1:20" s="22" customFormat="1" ht="142.15" customHeight="1" x14ac:dyDescent="0.3">
      <c r="A67" s="73"/>
      <c r="B67" s="74"/>
      <c r="C67" s="74"/>
      <c r="D67" s="75"/>
      <c r="E67" s="75"/>
      <c r="F67" s="30"/>
      <c r="G67" s="30"/>
      <c r="H67" s="31"/>
      <c r="I67" s="31"/>
      <c r="J67" s="31"/>
      <c r="K67" s="30"/>
      <c r="L67" s="31"/>
      <c r="M67" s="31"/>
      <c r="N67" s="31"/>
      <c r="O67" s="31"/>
      <c r="P67" s="31"/>
      <c r="Q67" s="31"/>
      <c r="R67" s="31"/>
      <c r="S67" s="31"/>
      <c r="T67" s="32"/>
    </row>
    <row r="68" spans="1:20" s="22" customFormat="1" ht="18.75" x14ac:dyDescent="0.3">
      <c r="A68" s="73"/>
      <c r="B68" s="74"/>
      <c r="C68" s="74"/>
      <c r="D68" s="75"/>
      <c r="E68" s="75"/>
      <c r="F68" s="30"/>
      <c r="G68" s="30"/>
      <c r="H68" s="31"/>
      <c r="I68" s="31"/>
      <c r="J68" s="31"/>
      <c r="K68" s="30"/>
      <c r="L68" s="31"/>
      <c r="M68" s="31"/>
      <c r="N68" s="31"/>
      <c r="O68" s="31"/>
      <c r="P68" s="31"/>
      <c r="Q68" s="31"/>
      <c r="R68" s="31"/>
      <c r="S68" s="31"/>
      <c r="T68" s="32"/>
    </row>
    <row r="69" spans="1:20" s="22" customFormat="1" ht="18.75" x14ac:dyDescent="0.3">
      <c r="A69" s="27"/>
      <c r="B69" s="28"/>
      <c r="C69" s="28"/>
      <c r="D69" s="29"/>
      <c r="E69" s="29"/>
      <c r="F69" s="30"/>
      <c r="G69" s="30"/>
      <c r="H69" s="31"/>
      <c r="I69" s="31"/>
      <c r="J69" s="31"/>
      <c r="K69" s="30"/>
      <c r="L69" s="31"/>
      <c r="M69" s="31"/>
      <c r="N69" s="31"/>
      <c r="O69" s="31"/>
      <c r="P69" s="31"/>
      <c r="Q69" s="31"/>
      <c r="R69" s="31"/>
      <c r="S69" s="31"/>
      <c r="T69" s="32"/>
    </row>
    <row r="70" spans="1:20" s="22" customFormat="1" ht="18.75" x14ac:dyDescent="0.3">
      <c r="A70" s="27"/>
      <c r="B70" s="28"/>
      <c r="C70" s="28"/>
      <c r="D70" s="29"/>
      <c r="E70" s="29"/>
      <c r="F70" s="30"/>
      <c r="G70" s="30"/>
      <c r="H70" s="31"/>
      <c r="I70" s="31"/>
      <c r="J70" s="31"/>
      <c r="K70" s="30"/>
      <c r="L70" s="31"/>
      <c r="M70" s="31"/>
      <c r="N70" s="31"/>
      <c r="O70" s="31"/>
      <c r="P70" s="31"/>
      <c r="Q70" s="31"/>
      <c r="R70" s="31"/>
      <c r="S70" s="31"/>
      <c r="T70" s="32"/>
    </row>
    <row r="71" spans="1:20" s="22" customFormat="1" ht="18.75" x14ac:dyDescent="0.3">
      <c r="A71" s="27"/>
      <c r="B71" s="28"/>
      <c r="C71" s="28"/>
      <c r="D71" s="29"/>
      <c r="E71" s="29"/>
      <c r="F71" s="30"/>
      <c r="G71" s="30"/>
      <c r="H71" s="31"/>
      <c r="I71" s="31"/>
      <c r="J71" s="31"/>
      <c r="K71" s="30"/>
      <c r="L71" s="31"/>
      <c r="M71" s="31"/>
      <c r="N71" s="31"/>
      <c r="O71" s="31"/>
      <c r="P71" s="31"/>
      <c r="Q71" s="31"/>
      <c r="R71" s="31"/>
      <c r="S71" s="31"/>
      <c r="T71" s="32"/>
    </row>
    <row r="72" spans="1:20" s="22" customFormat="1" ht="18.75" x14ac:dyDescent="0.3">
      <c r="A72" s="27"/>
      <c r="B72" s="28"/>
      <c r="C72" s="28"/>
      <c r="D72" s="29"/>
      <c r="E72" s="29"/>
      <c r="F72" s="30"/>
      <c r="G72" s="30"/>
      <c r="H72" s="31"/>
      <c r="I72" s="31"/>
      <c r="J72" s="31"/>
      <c r="K72" s="30"/>
      <c r="L72" s="31"/>
      <c r="M72" s="31"/>
      <c r="N72" s="31"/>
      <c r="O72" s="31"/>
      <c r="P72" s="31"/>
      <c r="Q72" s="31"/>
      <c r="R72" s="31"/>
      <c r="S72" s="31"/>
      <c r="T72" s="32"/>
    </row>
    <row r="73" spans="1:20" s="22" customFormat="1" ht="18.75" x14ac:dyDescent="0.3">
      <c r="A73" s="27"/>
      <c r="B73" s="28"/>
      <c r="C73" s="28"/>
      <c r="D73" s="29"/>
      <c r="E73" s="29"/>
      <c r="F73" s="30"/>
      <c r="G73" s="30"/>
      <c r="H73" s="31"/>
      <c r="I73" s="31"/>
      <c r="J73" s="31"/>
      <c r="K73" s="30"/>
      <c r="L73" s="31"/>
      <c r="M73" s="31"/>
      <c r="N73" s="31"/>
      <c r="O73" s="31"/>
      <c r="P73" s="31"/>
      <c r="Q73" s="31"/>
      <c r="R73" s="31"/>
      <c r="S73" s="31"/>
      <c r="T73" s="32"/>
    </row>
    <row r="74" spans="1:20" s="22" customFormat="1" ht="18.75" x14ac:dyDescent="0.3">
      <c r="A74" s="27"/>
      <c r="B74" s="28"/>
      <c r="C74" s="28"/>
      <c r="D74" s="29"/>
      <c r="E74" s="29"/>
      <c r="F74" s="30"/>
      <c r="G74" s="30"/>
      <c r="H74" s="31"/>
      <c r="I74" s="31"/>
      <c r="J74" s="31"/>
      <c r="K74" s="30"/>
      <c r="L74" s="31"/>
      <c r="M74" s="31"/>
      <c r="N74" s="31"/>
      <c r="O74" s="31"/>
      <c r="P74" s="31"/>
      <c r="Q74" s="31"/>
      <c r="R74" s="31"/>
      <c r="S74" s="31"/>
      <c r="T74" s="32"/>
    </row>
    <row r="75" spans="1:20" s="22" customFormat="1" ht="58.15" customHeight="1" x14ac:dyDescent="0.3">
      <c r="A75" s="27"/>
      <c r="B75" s="28"/>
      <c r="C75" s="28"/>
      <c r="D75" s="29"/>
      <c r="E75" s="29"/>
      <c r="F75" s="30"/>
      <c r="G75" s="30"/>
      <c r="H75" s="31"/>
      <c r="I75" s="31"/>
      <c r="J75" s="31"/>
      <c r="K75" s="30"/>
      <c r="L75" s="31"/>
      <c r="M75" s="31"/>
      <c r="N75" s="31"/>
      <c r="O75" s="31"/>
      <c r="P75" s="31"/>
      <c r="Q75" s="31"/>
      <c r="R75" s="31"/>
      <c r="S75" s="31"/>
      <c r="T75" s="32"/>
    </row>
    <row r="76" spans="1:20" s="22" customFormat="1" ht="85.15" customHeight="1" x14ac:dyDescent="0.3">
      <c r="A76" s="27"/>
      <c r="B76" s="28"/>
      <c r="C76" s="28"/>
      <c r="D76" s="29"/>
      <c r="E76" s="29"/>
      <c r="F76" s="30"/>
      <c r="G76" s="30"/>
      <c r="H76" s="31"/>
      <c r="I76" s="31"/>
      <c r="J76" s="31"/>
      <c r="K76" s="30"/>
      <c r="L76" s="31"/>
      <c r="M76" s="31"/>
      <c r="N76" s="31"/>
      <c r="O76" s="31"/>
      <c r="P76" s="31"/>
      <c r="Q76" s="31"/>
      <c r="R76" s="31"/>
      <c r="S76" s="31"/>
      <c r="T76" s="32"/>
    </row>
    <row r="77" spans="1:20" s="22" customFormat="1" ht="189.6" customHeight="1" x14ac:dyDescent="0.3">
      <c r="A77" s="27"/>
      <c r="B77" s="28"/>
      <c r="C77" s="28"/>
      <c r="D77" s="29"/>
      <c r="E77" s="29"/>
      <c r="F77" s="30"/>
      <c r="G77" s="30"/>
      <c r="H77" s="31"/>
      <c r="I77" s="31"/>
      <c r="J77" s="31"/>
      <c r="K77" s="30"/>
      <c r="L77" s="31"/>
      <c r="M77" s="31"/>
      <c r="N77" s="31"/>
      <c r="O77" s="31"/>
      <c r="P77" s="31"/>
      <c r="Q77" s="31"/>
      <c r="R77" s="31"/>
      <c r="S77" s="31"/>
      <c r="T77" s="32"/>
    </row>
    <row r="78" spans="1:20" s="22" customFormat="1" ht="187.15" customHeight="1" x14ac:dyDescent="0.3">
      <c r="A78" s="27"/>
      <c r="B78" s="28"/>
      <c r="C78" s="28"/>
      <c r="D78" s="29"/>
      <c r="E78" s="29"/>
      <c r="F78" s="30"/>
      <c r="G78" s="30"/>
      <c r="H78" s="31"/>
      <c r="I78" s="31"/>
      <c r="J78" s="31"/>
      <c r="K78" s="30"/>
      <c r="L78" s="31"/>
      <c r="M78" s="31"/>
      <c r="N78" s="31"/>
      <c r="O78" s="31"/>
      <c r="P78" s="31"/>
      <c r="Q78" s="31"/>
      <c r="R78" s="31"/>
      <c r="S78" s="31"/>
      <c r="T78" s="32"/>
    </row>
    <row r="79" spans="1:20" s="22" customFormat="1" ht="184.5" customHeight="1" x14ac:dyDescent="0.3">
      <c r="A79" s="27"/>
      <c r="B79" s="28"/>
      <c r="C79" s="28"/>
      <c r="D79" s="29"/>
      <c r="E79" s="29"/>
      <c r="F79" s="30"/>
      <c r="G79" s="30"/>
      <c r="H79" s="31"/>
      <c r="I79" s="31"/>
      <c r="J79" s="31"/>
      <c r="K79" s="30"/>
      <c r="L79" s="31"/>
      <c r="M79" s="31"/>
      <c r="N79" s="31"/>
      <c r="O79" s="31"/>
      <c r="P79" s="31"/>
      <c r="Q79" s="31"/>
      <c r="R79" s="31"/>
      <c r="S79" s="31"/>
      <c r="T79" s="32"/>
    </row>
    <row r="80" spans="1:20" s="22" customFormat="1" ht="18.75" x14ac:dyDescent="0.3">
      <c r="A80" s="27"/>
      <c r="B80" s="28"/>
      <c r="C80" s="28"/>
      <c r="D80" s="29"/>
      <c r="E80" s="29"/>
      <c r="F80" s="30"/>
      <c r="G80" s="30"/>
      <c r="H80" s="31"/>
      <c r="I80" s="31"/>
      <c r="J80" s="31"/>
      <c r="K80" s="30"/>
      <c r="L80" s="31"/>
      <c r="M80" s="31"/>
      <c r="N80" s="31"/>
      <c r="O80" s="31"/>
      <c r="P80" s="31"/>
      <c r="Q80" s="31"/>
      <c r="R80" s="31"/>
      <c r="S80" s="31"/>
      <c r="T80" s="32"/>
    </row>
    <row r="81" spans="1:20" s="22" customFormat="1" ht="127.15" customHeight="1" x14ac:dyDescent="0.3">
      <c r="A81" s="27"/>
      <c r="B81" s="28"/>
      <c r="C81" s="28"/>
      <c r="D81" s="29"/>
      <c r="E81" s="29"/>
      <c r="F81" s="30"/>
      <c r="G81" s="30"/>
      <c r="H81" s="31"/>
      <c r="I81" s="31"/>
      <c r="J81" s="31"/>
      <c r="K81" s="30"/>
      <c r="L81" s="31"/>
      <c r="M81" s="31"/>
      <c r="N81" s="31"/>
      <c r="O81" s="31"/>
      <c r="P81" s="31"/>
      <c r="Q81" s="31"/>
      <c r="R81" s="31"/>
      <c r="S81" s="31"/>
      <c r="T81" s="32"/>
    </row>
    <row r="82" spans="1:20" s="22" customFormat="1" ht="146.44999999999999" customHeight="1" x14ac:dyDescent="0.3">
      <c r="A82" s="27"/>
      <c r="B82" s="28"/>
      <c r="C82" s="28"/>
      <c r="D82" s="29"/>
      <c r="E82" s="29"/>
      <c r="F82" s="30"/>
      <c r="G82" s="30"/>
      <c r="H82" s="34"/>
      <c r="I82" s="31"/>
      <c r="J82" s="31"/>
      <c r="K82" s="30"/>
      <c r="L82" s="31"/>
      <c r="M82" s="31"/>
      <c r="N82" s="31"/>
      <c r="O82" s="31"/>
      <c r="P82" s="31"/>
      <c r="Q82" s="31"/>
      <c r="R82" s="31"/>
      <c r="S82" s="31"/>
      <c r="T82" s="32"/>
    </row>
    <row r="83" spans="1:20" s="22" customFormat="1" ht="18.75" x14ac:dyDescent="0.3">
      <c r="A83" s="35"/>
      <c r="B83" s="36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8"/>
      <c r="O83" s="37"/>
      <c r="P83" s="37"/>
      <c r="Q83" s="37"/>
      <c r="R83" s="37"/>
      <c r="S83" s="37"/>
      <c r="T83" s="37"/>
    </row>
    <row r="84" spans="1:20" s="22" customFormat="1" ht="25.5" customHeight="1" x14ac:dyDescent="0.3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s="22" customFormat="1" ht="64.5" customHeight="1" x14ac:dyDescent="0.3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s="22" customFormat="1" ht="104.45" customHeight="1" x14ac:dyDescent="0.3">
      <c r="A86" s="27"/>
      <c r="B86" s="28"/>
      <c r="C86" s="28"/>
      <c r="D86" s="29"/>
      <c r="E86" s="29"/>
      <c r="F86" s="30"/>
      <c r="G86" s="30"/>
      <c r="H86" s="33"/>
      <c r="I86" s="33"/>
      <c r="J86" s="33"/>
      <c r="K86" s="30"/>
      <c r="L86" s="33"/>
      <c r="M86" s="33"/>
      <c r="N86" s="33"/>
      <c r="O86" s="33"/>
      <c r="P86" s="33"/>
      <c r="Q86" s="33"/>
      <c r="R86" s="33"/>
      <c r="S86" s="33"/>
      <c r="T86" s="32"/>
    </row>
    <row r="87" spans="1:20" s="22" customFormat="1" ht="158.25" customHeight="1" x14ac:dyDescent="0.3">
      <c r="A87" s="27"/>
      <c r="B87" s="28"/>
      <c r="C87" s="28"/>
      <c r="D87" s="29"/>
      <c r="E87" s="29"/>
      <c r="F87" s="30"/>
      <c r="G87" s="30"/>
      <c r="H87" s="33"/>
      <c r="I87" s="33"/>
      <c r="J87" s="33"/>
      <c r="K87" s="30"/>
      <c r="L87" s="33"/>
      <c r="M87" s="33"/>
      <c r="N87" s="33"/>
      <c r="O87" s="33"/>
      <c r="P87" s="33"/>
      <c r="Q87" s="33"/>
      <c r="R87" s="33"/>
      <c r="S87" s="33"/>
      <c r="T87" s="32"/>
    </row>
    <row r="88" spans="1:20" s="22" customFormat="1" ht="156.75" customHeight="1" x14ac:dyDescent="0.3">
      <c r="A88" s="27"/>
      <c r="B88" s="28"/>
      <c r="C88" s="28"/>
      <c r="D88" s="29"/>
      <c r="E88" s="29"/>
      <c r="F88" s="30"/>
      <c r="G88" s="30"/>
      <c r="H88" s="33"/>
      <c r="I88" s="33"/>
      <c r="J88" s="33"/>
      <c r="K88" s="30"/>
      <c r="L88" s="33"/>
      <c r="M88" s="33"/>
      <c r="N88" s="33"/>
      <c r="O88" s="33"/>
      <c r="P88" s="33"/>
      <c r="Q88" s="33"/>
      <c r="R88" s="33"/>
      <c r="S88" s="33"/>
      <c r="T88" s="32"/>
    </row>
    <row r="89" spans="1:20" s="22" customFormat="1" ht="99.6" customHeight="1" x14ac:dyDescent="0.3">
      <c r="A89" s="27"/>
      <c r="B89" s="28"/>
      <c r="C89" s="28"/>
      <c r="D89" s="29"/>
      <c r="E89" s="29"/>
      <c r="F89" s="30"/>
      <c r="G89" s="30"/>
      <c r="H89" s="33"/>
      <c r="I89" s="33"/>
      <c r="J89" s="33"/>
      <c r="K89" s="30"/>
      <c r="L89" s="33"/>
      <c r="M89" s="33"/>
      <c r="N89" s="33"/>
      <c r="O89" s="33"/>
      <c r="P89" s="33"/>
      <c r="Q89" s="33"/>
      <c r="R89" s="33"/>
      <c r="S89" s="33"/>
      <c r="T89" s="32"/>
    </row>
    <row r="90" spans="1:20" s="22" customFormat="1" ht="187.5" customHeight="1" x14ac:dyDescent="0.3">
      <c r="A90" s="27"/>
      <c r="B90" s="28"/>
      <c r="C90" s="28"/>
      <c r="D90" s="29"/>
      <c r="E90" s="29"/>
      <c r="F90" s="30"/>
      <c r="G90" s="30"/>
      <c r="H90" s="33"/>
      <c r="I90" s="33"/>
      <c r="J90" s="33"/>
      <c r="K90" s="30"/>
      <c r="L90" s="33"/>
      <c r="M90" s="33"/>
      <c r="N90" s="33"/>
      <c r="O90" s="33"/>
      <c r="P90" s="33"/>
      <c r="Q90" s="33"/>
      <c r="R90" s="33"/>
      <c r="S90" s="33"/>
      <c r="T90" s="32"/>
    </row>
    <row r="91" spans="1:20" s="22" customFormat="1" ht="183.75" customHeight="1" x14ac:dyDescent="0.3">
      <c r="A91" s="27"/>
      <c r="B91" s="28"/>
      <c r="C91" s="28"/>
      <c r="D91" s="29"/>
      <c r="E91" s="29"/>
      <c r="F91" s="30"/>
      <c r="G91" s="30"/>
      <c r="H91" s="33"/>
      <c r="I91" s="33"/>
      <c r="J91" s="33"/>
      <c r="K91" s="30"/>
      <c r="L91" s="33"/>
      <c r="M91" s="33"/>
      <c r="N91" s="33"/>
      <c r="O91" s="33"/>
      <c r="P91" s="33"/>
      <c r="Q91" s="33"/>
      <c r="R91" s="33"/>
      <c r="S91" s="33"/>
      <c r="T91" s="32"/>
    </row>
    <row r="92" spans="1:20" s="22" customFormat="1" ht="18.75" x14ac:dyDescent="0.3">
      <c r="A92" s="27"/>
      <c r="B92" s="28"/>
      <c r="C92" s="28"/>
      <c r="D92" s="29"/>
      <c r="E92" s="29"/>
      <c r="F92" s="30"/>
      <c r="G92" s="30"/>
      <c r="H92" s="33"/>
      <c r="I92" s="33"/>
      <c r="J92" s="33"/>
      <c r="K92" s="30"/>
      <c r="L92" s="33"/>
      <c r="M92" s="33"/>
      <c r="N92" s="33"/>
      <c r="O92" s="33"/>
      <c r="P92" s="33"/>
      <c r="Q92" s="33"/>
      <c r="R92" s="33"/>
      <c r="S92" s="33"/>
      <c r="T92" s="32"/>
    </row>
    <row r="93" spans="1:20" s="22" customFormat="1" ht="18.75" x14ac:dyDescent="0.3">
      <c r="A93" s="27"/>
      <c r="B93" s="28"/>
      <c r="C93" s="28"/>
      <c r="D93" s="29"/>
      <c r="E93" s="29"/>
      <c r="F93" s="30"/>
      <c r="G93" s="30"/>
      <c r="H93" s="33"/>
      <c r="I93" s="33"/>
      <c r="J93" s="33"/>
      <c r="K93" s="30"/>
      <c r="L93" s="33"/>
      <c r="M93" s="33"/>
      <c r="N93" s="33"/>
      <c r="O93" s="33"/>
      <c r="P93" s="33"/>
      <c r="Q93" s="33"/>
      <c r="R93" s="33"/>
      <c r="S93" s="33"/>
      <c r="T93" s="32"/>
    </row>
    <row r="94" spans="1:20" s="22" customFormat="1" ht="18.75" x14ac:dyDescent="0.3">
      <c r="A94" s="73"/>
      <c r="B94" s="74"/>
      <c r="C94" s="74"/>
      <c r="D94" s="75"/>
      <c r="E94" s="75"/>
      <c r="F94" s="30"/>
      <c r="G94" s="30"/>
      <c r="H94" s="33"/>
      <c r="I94" s="33"/>
      <c r="J94" s="33"/>
      <c r="K94" s="30"/>
      <c r="L94" s="33"/>
      <c r="M94" s="33"/>
      <c r="N94" s="33"/>
      <c r="O94" s="33"/>
      <c r="P94" s="33"/>
      <c r="Q94" s="33"/>
      <c r="R94" s="33"/>
      <c r="S94" s="33"/>
      <c r="T94" s="32"/>
    </row>
    <row r="95" spans="1:20" s="22" customFormat="1" ht="100.5" customHeight="1" x14ac:dyDescent="0.3">
      <c r="A95" s="73"/>
      <c r="B95" s="74"/>
      <c r="C95" s="74"/>
      <c r="D95" s="75"/>
      <c r="E95" s="75"/>
      <c r="F95" s="30"/>
      <c r="G95" s="30"/>
      <c r="H95" s="33"/>
      <c r="I95" s="33"/>
      <c r="J95" s="33"/>
      <c r="K95" s="30"/>
      <c r="L95" s="33"/>
      <c r="M95" s="33"/>
      <c r="N95" s="33"/>
      <c r="O95" s="33"/>
      <c r="P95" s="33"/>
      <c r="Q95" s="33"/>
      <c r="R95" s="33"/>
      <c r="S95" s="33"/>
      <c r="T95" s="32"/>
    </row>
    <row r="96" spans="1:20" s="22" customFormat="1" ht="18.75" x14ac:dyDescent="0.3">
      <c r="A96" s="27"/>
      <c r="B96" s="28"/>
      <c r="C96" s="28"/>
      <c r="D96" s="29"/>
      <c r="E96" s="29"/>
      <c r="F96" s="30"/>
      <c r="G96" s="30"/>
      <c r="H96" s="33"/>
      <c r="I96" s="33"/>
      <c r="J96" s="33"/>
      <c r="K96" s="30"/>
      <c r="L96" s="33"/>
      <c r="M96" s="33"/>
      <c r="N96" s="33"/>
      <c r="O96" s="33"/>
      <c r="P96" s="33"/>
      <c r="Q96" s="33"/>
      <c r="R96" s="33"/>
      <c r="S96" s="33"/>
      <c r="T96" s="32"/>
    </row>
    <row r="97" spans="1:20" s="22" customFormat="1" ht="148.15" customHeight="1" x14ac:dyDescent="0.3">
      <c r="A97" s="27"/>
      <c r="B97" s="28"/>
      <c r="C97" s="28"/>
      <c r="D97" s="29"/>
      <c r="E97" s="29"/>
      <c r="F97" s="30"/>
      <c r="G97" s="30"/>
      <c r="H97" s="33"/>
      <c r="I97" s="33"/>
      <c r="J97" s="33"/>
      <c r="K97" s="30"/>
      <c r="L97" s="33"/>
      <c r="M97" s="33"/>
      <c r="N97" s="33"/>
      <c r="O97" s="33"/>
      <c r="P97" s="33"/>
      <c r="Q97" s="33"/>
      <c r="R97" s="33"/>
      <c r="S97" s="33"/>
      <c r="T97" s="32"/>
    </row>
    <row r="98" spans="1:20" s="22" customFormat="1" ht="144.6" customHeight="1" x14ac:dyDescent="0.3">
      <c r="A98" s="27"/>
      <c r="B98" s="28"/>
      <c r="C98" s="28"/>
      <c r="D98" s="29"/>
      <c r="E98" s="29"/>
      <c r="F98" s="30"/>
      <c r="G98" s="30"/>
      <c r="H98" s="33"/>
      <c r="I98" s="33"/>
      <c r="J98" s="33"/>
      <c r="K98" s="30"/>
      <c r="L98" s="33"/>
      <c r="M98" s="33"/>
      <c r="N98" s="33"/>
      <c r="O98" s="33"/>
      <c r="P98" s="33"/>
      <c r="Q98" s="33"/>
      <c r="R98" s="33"/>
      <c r="S98" s="33"/>
      <c r="T98" s="32"/>
    </row>
    <row r="99" spans="1:20" s="22" customFormat="1" ht="149.44999999999999" customHeight="1" x14ac:dyDescent="0.3">
      <c r="A99" s="27"/>
      <c r="B99" s="28"/>
      <c r="C99" s="28"/>
      <c r="D99" s="29"/>
      <c r="E99" s="29"/>
      <c r="F99" s="30"/>
      <c r="G99" s="30"/>
      <c r="H99" s="33"/>
      <c r="I99" s="33"/>
      <c r="J99" s="33"/>
      <c r="K99" s="30"/>
      <c r="L99" s="33"/>
      <c r="M99" s="33"/>
      <c r="N99" s="33"/>
      <c r="O99" s="33"/>
      <c r="P99" s="33"/>
      <c r="Q99" s="33"/>
      <c r="R99" s="33"/>
      <c r="S99" s="33"/>
      <c r="T99" s="32"/>
    </row>
    <row r="100" spans="1:20" s="22" customFormat="1" ht="38.25" customHeight="1" x14ac:dyDescent="0.3">
      <c r="A100" s="35"/>
      <c r="B100" s="36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s="22" customFormat="1" ht="18.75" x14ac:dyDescent="0.3">
      <c r="A101" s="35"/>
      <c r="B101" s="36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s="22" customFormat="1" ht="18.75" x14ac:dyDescent="0.3">
      <c r="A102" s="27"/>
      <c r="B102" s="28"/>
      <c r="C102" s="28"/>
      <c r="D102" s="29"/>
      <c r="E102" s="29"/>
      <c r="F102" s="33"/>
      <c r="G102" s="33"/>
      <c r="H102" s="33"/>
      <c r="I102" s="39"/>
      <c r="J102" s="39"/>
      <c r="K102" s="33"/>
      <c r="L102" s="33"/>
      <c r="M102" s="33"/>
      <c r="N102" s="33"/>
      <c r="O102" s="33"/>
      <c r="P102" s="33"/>
      <c r="Q102" s="33"/>
      <c r="R102" s="33"/>
      <c r="S102" s="33"/>
      <c r="T102" s="32"/>
    </row>
    <row r="103" spans="1:20" s="22" customFormat="1" ht="18.75" x14ac:dyDescent="0.3">
      <c r="A103" s="27"/>
      <c r="B103" s="28"/>
      <c r="C103" s="28"/>
      <c r="D103" s="29"/>
      <c r="E103" s="29"/>
      <c r="F103" s="33"/>
      <c r="G103" s="33"/>
      <c r="H103" s="33"/>
      <c r="I103" s="39"/>
      <c r="J103" s="39"/>
      <c r="K103" s="33"/>
      <c r="L103" s="33"/>
      <c r="M103" s="33"/>
      <c r="N103" s="33"/>
      <c r="O103" s="33"/>
      <c r="P103" s="33"/>
      <c r="Q103" s="33"/>
      <c r="R103" s="33"/>
      <c r="S103" s="33"/>
      <c r="T103" s="32"/>
    </row>
    <row r="104" spans="1:20" s="22" customFormat="1" ht="78" customHeight="1" x14ac:dyDescent="0.3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22" customFormat="1" ht="47.45" customHeight="1" x14ac:dyDescent="0.3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s="22" customFormat="1" ht="42" customHeight="1" x14ac:dyDescent="0.3">
      <c r="D106" s="21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s="22" customFormat="1" ht="27" x14ac:dyDescent="0.3">
      <c r="A107" s="77"/>
      <c r="B107" s="72"/>
      <c r="C107" s="72"/>
      <c r="D107" s="72"/>
      <c r="E107" s="72"/>
      <c r="F107" s="78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</row>
    <row r="108" spans="1:20" s="22" customFormat="1" ht="134.44999999999999" customHeight="1" x14ac:dyDescent="0.3">
      <c r="A108" s="77"/>
      <c r="B108" s="72"/>
      <c r="C108" s="72"/>
      <c r="D108" s="72"/>
      <c r="E108" s="72"/>
      <c r="F108" s="78"/>
      <c r="G108" s="80"/>
      <c r="H108" s="55"/>
      <c r="I108" s="55"/>
      <c r="J108" s="55"/>
      <c r="K108" s="80"/>
      <c r="L108" s="55"/>
      <c r="M108" s="55"/>
      <c r="N108" s="55"/>
      <c r="O108" s="55"/>
      <c r="P108" s="55"/>
      <c r="Q108" s="55"/>
      <c r="R108" s="55"/>
      <c r="S108" s="55"/>
      <c r="T108" s="80"/>
    </row>
    <row r="109" spans="1:20" s="22" customFormat="1" ht="129.6" customHeight="1" x14ac:dyDescent="0.3">
      <c r="A109" s="77"/>
      <c r="B109" s="72"/>
      <c r="C109" s="72"/>
      <c r="D109" s="72"/>
      <c r="E109" s="72"/>
      <c r="F109" s="78"/>
      <c r="G109" s="80"/>
      <c r="H109" s="77"/>
      <c r="I109" s="77"/>
      <c r="J109" s="77"/>
      <c r="K109" s="80"/>
      <c r="L109" s="72"/>
      <c r="M109" s="72"/>
      <c r="N109" s="72"/>
      <c r="O109" s="72"/>
      <c r="P109" s="72"/>
      <c r="Q109" s="72"/>
      <c r="R109" s="72"/>
      <c r="S109" s="72"/>
      <c r="T109" s="80"/>
    </row>
    <row r="110" spans="1:20" s="22" customFormat="1" ht="129.6" customHeight="1" x14ac:dyDescent="0.3">
      <c r="A110" s="77"/>
      <c r="B110" s="72"/>
      <c r="C110" s="72"/>
      <c r="D110" s="72"/>
      <c r="E110" s="72"/>
      <c r="F110" s="78"/>
      <c r="G110" s="80"/>
      <c r="H110" s="77"/>
      <c r="I110" s="77"/>
      <c r="J110" s="77"/>
      <c r="K110" s="80"/>
      <c r="L110" s="72"/>
      <c r="M110" s="72"/>
      <c r="N110" s="72"/>
      <c r="O110" s="72"/>
      <c r="P110" s="72"/>
      <c r="Q110" s="72"/>
      <c r="R110" s="72"/>
      <c r="S110" s="72"/>
      <c r="T110" s="80"/>
    </row>
    <row r="111" spans="1:20" s="22" customFormat="1" ht="18.75" x14ac:dyDescent="0.3">
      <c r="A111" s="25"/>
      <c r="B111" s="84"/>
      <c r="C111" s="84"/>
      <c r="D111" s="84"/>
      <c r="E111" s="84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s="22" customFormat="1" ht="20.25" x14ac:dyDescent="0.3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1:20" s="22" customFormat="1" ht="18.75" x14ac:dyDescent="0.3">
      <c r="A113" s="27"/>
      <c r="B113" s="28"/>
      <c r="C113" s="28"/>
      <c r="D113" s="29"/>
      <c r="E113" s="29"/>
      <c r="F113" s="30"/>
      <c r="G113" s="30"/>
      <c r="H113" s="31"/>
      <c r="I113" s="31"/>
      <c r="J113" s="31"/>
      <c r="K113" s="30"/>
      <c r="L113" s="31"/>
      <c r="M113" s="31"/>
      <c r="N113" s="31"/>
      <c r="O113" s="31"/>
      <c r="P113" s="31"/>
      <c r="Q113" s="31"/>
      <c r="R113" s="31"/>
      <c r="S113" s="31"/>
      <c r="T113" s="32"/>
    </row>
    <row r="114" spans="1:20" s="22" customFormat="1" ht="18.75" x14ac:dyDescent="0.3">
      <c r="A114" s="27"/>
      <c r="B114" s="28"/>
      <c r="C114" s="28"/>
      <c r="D114" s="29"/>
      <c r="E114" s="29"/>
      <c r="F114" s="30"/>
      <c r="G114" s="30"/>
      <c r="H114" s="31"/>
      <c r="I114" s="31"/>
      <c r="J114" s="31"/>
      <c r="K114" s="30"/>
      <c r="L114" s="31"/>
      <c r="M114" s="31"/>
      <c r="N114" s="31"/>
      <c r="O114" s="31"/>
      <c r="P114" s="31"/>
      <c r="Q114" s="31"/>
      <c r="R114" s="31"/>
      <c r="S114" s="31"/>
      <c r="T114" s="32"/>
    </row>
    <row r="115" spans="1:20" s="22" customFormat="1" ht="18.75" x14ac:dyDescent="0.3">
      <c r="A115" s="27"/>
      <c r="B115" s="28"/>
      <c r="C115" s="28"/>
      <c r="D115" s="29"/>
      <c r="E115" s="29"/>
      <c r="F115" s="30"/>
      <c r="G115" s="30"/>
      <c r="H115" s="31"/>
      <c r="I115" s="31"/>
      <c r="J115" s="31"/>
      <c r="K115" s="30"/>
      <c r="L115" s="31"/>
      <c r="M115" s="31"/>
      <c r="N115" s="31"/>
      <c r="O115" s="31"/>
      <c r="P115" s="31"/>
      <c r="Q115" s="31"/>
      <c r="R115" s="31"/>
      <c r="S115" s="31"/>
      <c r="T115" s="32"/>
    </row>
    <row r="116" spans="1:20" s="22" customFormat="1" ht="18.75" x14ac:dyDescent="0.3">
      <c r="A116" s="27"/>
      <c r="B116" s="28"/>
      <c r="C116" s="28"/>
      <c r="D116" s="29"/>
      <c r="E116" s="29"/>
      <c r="F116" s="30"/>
      <c r="G116" s="30"/>
      <c r="H116" s="31"/>
      <c r="I116" s="31"/>
      <c r="J116" s="31"/>
      <c r="K116" s="30"/>
      <c r="L116" s="31"/>
      <c r="M116" s="31"/>
      <c r="N116" s="31"/>
      <c r="O116" s="31"/>
      <c r="P116" s="31"/>
      <c r="Q116" s="31"/>
      <c r="R116" s="31"/>
      <c r="S116" s="31"/>
      <c r="T116" s="32"/>
    </row>
    <row r="117" spans="1:20" s="22" customFormat="1" ht="18.75" x14ac:dyDescent="0.3">
      <c r="A117" s="27"/>
      <c r="B117" s="28"/>
      <c r="C117" s="28"/>
      <c r="D117" s="29"/>
      <c r="E117" s="29"/>
      <c r="F117" s="30"/>
      <c r="G117" s="30"/>
      <c r="H117" s="31"/>
      <c r="I117" s="31"/>
      <c r="J117" s="31"/>
      <c r="K117" s="30"/>
      <c r="L117" s="31"/>
      <c r="M117" s="31"/>
      <c r="N117" s="31"/>
      <c r="O117" s="31"/>
      <c r="P117" s="31"/>
      <c r="Q117" s="31"/>
      <c r="R117" s="31"/>
      <c r="S117" s="31"/>
      <c r="T117" s="32"/>
    </row>
    <row r="118" spans="1:20" s="22" customFormat="1" ht="138.75" customHeight="1" x14ac:dyDescent="0.3">
      <c r="A118" s="27"/>
      <c r="B118" s="28"/>
      <c r="C118" s="28"/>
      <c r="D118" s="29"/>
      <c r="E118" s="29"/>
      <c r="F118" s="30"/>
      <c r="G118" s="30"/>
      <c r="H118" s="31"/>
      <c r="I118" s="31"/>
      <c r="J118" s="31"/>
      <c r="K118" s="30"/>
      <c r="L118" s="31"/>
      <c r="M118" s="31"/>
      <c r="N118" s="31"/>
      <c r="O118" s="31"/>
      <c r="P118" s="31"/>
      <c r="Q118" s="31"/>
      <c r="R118" s="31"/>
      <c r="S118" s="31"/>
      <c r="T118" s="32"/>
    </row>
    <row r="119" spans="1:20" s="22" customFormat="1" ht="141" customHeight="1" x14ac:dyDescent="0.3">
      <c r="A119" s="27"/>
      <c r="B119" s="28"/>
      <c r="C119" s="28"/>
      <c r="D119" s="29"/>
      <c r="E119" s="29"/>
      <c r="F119" s="30"/>
      <c r="G119" s="30"/>
      <c r="H119" s="31"/>
      <c r="I119" s="31"/>
      <c r="J119" s="31"/>
      <c r="K119" s="30"/>
      <c r="L119" s="31"/>
      <c r="M119" s="31"/>
      <c r="N119" s="31"/>
      <c r="O119" s="31"/>
      <c r="P119" s="31"/>
      <c r="Q119" s="31"/>
      <c r="R119" s="31"/>
      <c r="S119" s="31"/>
      <c r="T119" s="32"/>
    </row>
    <row r="120" spans="1:20" s="22" customFormat="1" ht="18.75" x14ac:dyDescent="0.3">
      <c r="A120" s="27"/>
      <c r="B120" s="28"/>
      <c r="C120" s="28"/>
      <c r="D120" s="29"/>
      <c r="E120" s="29"/>
      <c r="F120" s="30"/>
      <c r="G120" s="30"/>
      <c r="H120" s="31"/>
      <c r="I120" s="31"/>
      <c r="J120" s="31"/>
      <c r="K120" s="30"/>
      <c r="L120" s="31"/>
      <c r="M120" s="31"/>
      <c r="N120" s="31"/>
      <c r="O120" s="31"/>
      <c r="P120" s="31"/>
      <c r="Q120" s="31"/>
      <c r="R120" s="31"/>
      <c r="S120" s="31"/>
      <c r="T120" s="32"/>
    </row>
    <row r="121" spans="1:20" s="22" customFormat="1" ht="18.75" x14ac:dyDescent="0.3">
      <c r="A121" s="27"/>
      <c r="B121" s="28"/>
      <c r="C121" s="28"/>
      <c r="D121" s="29"/>
      <c r="E121" s="29"/>
      <c r="F121" s="30"/>
      <c r="G121" s="30"/>
      <c r="H121" s="31"/>
      <c r="I121" s="31"/>
      <c r="J121" s="31"/>
      <c r="K121" s="30"/>
      <c r="L121" s="31"/>
      <c r="M121" s="31"/>
      <c r="N121" s="31"/>
      <c r="O121" s="31"/>
      <c r="P121" s="31"/>
      <c r="Q121" s="31"/>
      <c r="R121" s="31"/>
      <c r="S121" s="31"/>
      <c r="T121" s="32"/>
    </row>
    <row r="122" spans="1:20" s="22" customFormat="1" ht="18.75" x14ac:dyDescent="0.3">
      <c r="A122" s="27"/>
      <c r="B122" s="28"/>
      <c r="C122" s="28"/>
      <c r="D122" s="29"/>
      <c r="E122" s="29"/>
      <c r="F122" s="30"/>
      <c r="G122" s="30"/>
      <c r="H122" s="31"/>
      <c r="I122" s="31"/>
      <c r="J122" s="31"/>
      <c r="K122" s="30"/>
      <c r="L122" s="31"/>
      <c r="M122" s="31"/>
      <c r="N122" s="31"/>
      <c r="O122" s="31"/>
      <c r="P122" s="31"/>
      <c r="Q122" s="31"/>
      <c r="R122" s="31"/>
      <c r="S122" s="31"/>
      <c r="T122" s="32"/>
    </row>
    <row r="123" spans="1:20" s="22" customFormat="1" ht="18.75" x14ac:dyDescent="0.3">
      <c r="A123" s="73"/>
      <c r="B123" s="74"/>
      <c r="C123" s="74"/>
      <c r="D123" s="75"/>
      <c r="E123" s="75"/>
      <c r="F123" s="30"/>
      <c r="G123" s="30"/>
      <c r="H123" s="31"/>
      <c r="I123" s="31"/>
      <c r="J123" s="31"/>
      <c r="K123" s="30"/>
      <c r="L123" s="31"/>
      <c r="M123" s="31"/>
      <c r="N123" s="31"/>
      <c r="O123" s="31"/>
      <c r="P123" s="31"/>
      <c r="Q123" s="31"/>
      <c r="R123" s="31"/>
      <c r="S123" s="31"/>
      <c r="T123" s="32"/>
    </row>
    <row r="124" spans="1:20" s="22" customFormat="1" ht="18.75" x14ac:dyDescent="0.3">
      <c r="A124" s="73"/>
      <c r="B124" s="74"/>
      <c r="C124" s="74"/>
      <c r="D124" s="75"/>
      <c r="E124" s="75"/>
      <c r="F124" s="30"/>
      <c r="G124" s="30"/>
      <c r="H124" s="31"/>
      <c r="I124" s="31"/>
      <c r="J124" s="31"/>
      <c r="K124" s="30"/>
      <c r="L124" s="31"/>
      <c r="M124" s="31"/>
      <c r="N124" s="31"/>
      <c r="O124" s="31"/>
      <c r="P124" s="31"/>
      <c r="Q124" s="31"/>
      <c r="R124" s="31"/>
      <c r="S124" s="31"/>
      <c r="T124" s="32"/>
    </row>
    <row r="125" spans="1:20" s="22" customFormat="1" ht="18.75" x14ac:dyDescent="0.3">
      <c r="A125" s="27"/>
      <c r="B125" s="28"/>
      <c r="C125" s="28"/>
      <c r="D125" s="29"/>
      <c r="E125" s="29"/>
      <c r="F125" s="30"/>
      <c r="G125" s="30"/>
      <c r="H125" s="31"/>
      <c r="I125" s="31"/>
      <c r="J125" s="31"/>
      <c r="K125" s="30"/>
      <c r="L125" s="31"/>
      <c r="M125" s="31"/>
      <c r="N125" s="31"/>
      <c r="O125" s="31"/>
      <c r="P125" s="31"/>
      <c r="Q125" s="31"/>
      <c r="R125" s="31"/>
      <c r="S125" s="31"/>
      <c r="T125" s="32"/>
    </row>
    <row r="126" spans="1:20" s="22" customFormat="1" ht="18.75" x14ac:dyDescent="0.3">
      <c r="A126" s="27"/>
      <c r="B126" s="28"/>
      <c r="C126" s="28"/>
      <c r="D126" s="29"/>
      <c r="E126" s="29"/>
      <c r="F126" s="30"/>
      <c r="G126" s="30"/>
      <c r="H126" s="31"/>
      <c r="I126" s="31"/>
      <c r="J126" s="31"/>
      <c r="K126" s="30"/>
      <c r="L126" s="31"/>
      <c r="M126" s="31"/>
      <c r="N126" s="31"/>
      <c r="O126" s="31"/>
      <c r="P126" s="31"/>
      <c r="Q126" s="31"/>
      <c r="R126" s="31"/>
      <c r="S126" s="31"/>
      <c r="T126" s="32"/>
    </row>
    <row r="127" spans="1:20" s="22" customFormat="1" ht="18.75" x14ac:dyDescent="0.3">
      <c r="A127" s="27"/>
      <c r="B127" s="28"/>
      <c r="C127" s="28"/>
      <c r="D127" s="29"/>
      <c r="E127" s="29"/>
      <c r="F127" s="30"/>
      <c r="G127" s="30"/>
      <c r="H127" s="31"/>
      <c r="I127" s="31"/>
      <c r="J127" s="31"/>
      <c r="K127" s="30"/>
      <c r="L127" s="31"/>
      <c r="M127" s="31"/>
      <c r="N127" s="31"/>
      <c r="O127" s="31"/>
      <c r="P127" s="31"/>
      <c r="Q127" s="31"/>
      <c r="R127" s="31"/>
      <c r="S127" s="31"/>
      <c r="T127" s="32"/>
    </row>
    <row r="128" spans="1:20" s="22" customFormat="1" ht="18.75" x14ac:dyDescent="0.3">
      <c r="A128" s="27"/>
      <c r="B128" s="28"/>
      <c r="C128" s="28"/>
      <c r="D128" s="29"/>
      <c r="E128" s="29"/>
      <c r="F128" s="30"/>
      <c r="G128" s="30"/>
      <c r="H128" s="31"/>
      <c r="I128" s="31"/>
      <c r="J128" s="31"/>
      <c r="K128" s="30"/>
      <c r="L128" s="31"/>
      <c r="M128" s="31"/>
      <c r="N128" s="31"/>
      <c r="O128" s="31"/>
      <c r="P128" s="31"/>
      <c r="Q128" s="31"/>
      <c r="R128" s="31"/>
      <c r="S128" s="31"/>
      <c r="T128" s="32"/>
    </row>
    <row r="129" spans="1:20" s="22" customFormat="1" ht="18.75" x14ac:dyDescent="0.3">
      <c r="A129" s="27"/>
      <c r="B129" s="28"/>
      <c r="C129" s="28"/>
      <c r="D129" s="29"/>
      <c r="E129" s="29"/>
      <c r="F129" s="30"/>
      <c r="G129" s="30"/>
      <c r="H129" s="31"/>
      <c r="I129" s="31"/>
      <c r="J129" s="31"/>
      <c r="K129" s="30"/>
      <c r="L129" s="31"/>
      <c r="M129" s="31"/>
      <c r="N129" s="31"/>
      <c r="O129" s="31"/>
      <c r="P129" s="31"/>
      <c r="Q129" s="31"/>
      <c r="R129" s="31"/>
      <c r="S129" s="31"/>
      <c r="T129" s="32"/>
    </row>
    <row r="130" spans="1:20" s="22" customFormat="1" ht="18.75" x14ac:dyDescent="0.3">
      <c r="A130" s="27"/>
      <c r="B130" s="28"/>
      <c r="C130" s="28"/>
      <c r="D130" s="29"/>
      <c r="E130" s="29"/>
      <c r="F130" s="30"/>
      <c r="G130" s="30"/>
      <c r="H130" s="31"/>
      <c r="I130" s="31"/>
      <c r="J130" s="31"/>
      <c r="K130" s="30"/>
      <c r="L130" s="31"/>
      <c r="M130" s="31"/>
      <c r="N130" s="31"/>
      <c r="O130" s="31"/>
      <c r="P130" s="31"/>
      <c r="Q130" s="31"/>
      <c r="R130" s="31"/>
      <c r="S130" s="31"/>
      <c r="T130" s="32"/>
    </row>
    <row r="131" spans="1:20" s="22" customFormat="1" ht="18.75" x14ac:dyDescent="0.3">
      <c r="A131" s="27"/>
      <c r="B131" s="28"/>
      <c r="C131" s="28"/>
      <c r="D131" s="29"/>
      <c r="E131" s="29"/>
      <c r="F131" s="30"/>
      <c r="G131" s="30"/>
      <c r="H131" s="31"/>
      <c r="I131" s="31"/>
      <c r="J131" s="31"/>
      <c r="K131" s="30"/>
      <c r="L131" s="31"/>
      <c r="M131" s="31"/>
      <c r="N131" s="31"/>
      <c r="O131" s="31"/>
      <c r="P131" s="31"/>
      <c r="Q131" s="31"/>
      <c r="R131" s="31"/>
      <c r="S131" s="31"/>
      <c r="T131" s="32"/>
    </row>
    <row r="132" spans="1:20" s="22" customFormat="1" ht="18.75" x14ac:dyDescent="0.3">
      <c r="A132" s="27"/>
      <c r="B132" s="28"/>
      <c r="C132" s="28"/>
      <c r="D132" s="29"/>
      <c r="E132" s="29"/>
      <c r="F132" s="30"/>
      <c r="G132" s="30"/>
      <c r="H132" s="31"/>
      <c r="I132" s="31"/>
      <c r="J132" s="31"/>
      <c r="K132" s="30"/>
      <c r="L132" s="31"/>
      <c r="M132" s="31"/>
      <c r="N132" s="31"/>
      <c r="O132" s="31"/>
      <c r="P132" s="31"/>
      <c r="Q132" s="31"/>
      <c r="R132" s="31"/>
      <c r="S132" s="31"/>
      <c r="T132" s="32"/>
    </row>
    <row r="133" spans="1:20" s="22" customFormat="1" ht="18.75" x14ac:dyDescent="0.3">
      <c r="A133" s="27"/>
      <c r="B133" s="28"/>
      <c r="C133" s="28"/>
      <c r="D133" s="29"/>
      <c r="E133" s="29"/>
      <c r="F133" s="30"/>
      <c r="G133" s="30"/>
      <c r="H133" s="31"/>
      <c r="I133" s="31"/>
      <c r="J133" s="31"/>
      <c r="K133" s="30"/>
      <c r="L133" s="31"/>
      <c r="M133" s="31"/>
      <c r="N133" s="31"/>
      <c r="O133" s="31"/>
      <c r="P133" s="31"/>
      <c r="Q133" s="31"/>
      <c r="R133" s="31"/>
      <c r="S133" s="31"/>
      <c r="T133" s="32"/>
    </row>
    <row r="134" spans="1:20" s="22" customFormat="1" ht="18.75" x14ac:dyDescent="0.3">
      <c r="A134" s="27"/>
      <c r="B134" s="28"/>
      <c r="C134" s="28"/>
      <c r="D134" s="29"/>
      <c r="E134" s="29"/>
      <c r="F134" s="30"/>
      <c r="G134" s="30"/>
      <c r="H134" s="31"/>
      <c r="I134" s="31"/>
      <c r="J134" s="31"/>
      <c r="K134" s="30"/>
      <c r="L134" s="31"/>
      <c r="M134" s="31"/>
      <c r="N134" s="31"/>
      <c r="O134" s="31"/>
      <c r="P134" s="31"/>
      <c r="Q134" s="31"/>
      <c r="R134" s="31"/>
      <c r="S134" s="31"/>
      <c r="T134" s="32"/>
    </row>
    <row r="135" spans="1:20" s="22" customFormat="1" ht="18.75" x14ac:dyDescent="0.3">
      <c r="A135" s="27"/>
      <c r="B135" s="28"/>
      <c r="C135" s="28"/>
      <c r="D135" s="29"/>
      <c r="E135" s="29"/>
      <c r="F135" s="30"/>
      <c r="G135" s="30"/>
      <c r="H135" s="31"/>
      <c r="I135" s="31"/>
      <c r="J135" s="31"/>
      <c r="K135" s="30"/>
      <c r="L135" s="31"/>
      <c r="M135" s="31"/>
      <c r="N135" s="31"/>
      <c r="O135" s="31"/>
      <c r="P135" s="31"/>
      <c r="Q135" s="31"/>
      <c r="R135" s="31"/>
      <c r="S135" s="31"/>
      <c r="T135" s="32"/>
    </row>
    <row r="136" spans="1:20" s="22" customFormat="1" ht="18.75" x14ac:dyDescent="0.3">
      <c r="A136" s="27"/>
      <c r="B136" s="28"/>
      <c r="C136" s="28"/>
      <c r="D136" s="29"/>
      <c r="E136" s="29"/>
      <c r="F136" s="30"/>
      <c r="G136" s="30"/>
      <c r="H136" s="31"/>
      <c r="I136" s="31"/>
      <c r="J136" s="31"/>
      <c r="K136" s="30"/>
      <c r="L136" s="31"/>
      <c r="M136" s="31"/>
      <c r="N136" s="31"/>
      <c r="O136" s="31"/>
      <c r="P136" s="31"/>
      <c r="Q136" s="31"/>
      <c r="R136" s="31"/>
      <c r="S136" s="31"/>
      <c r="T136" s="32"/>
    </row>
    <row r="137" spans="1:20" s="22" customFormat="1" ht="18.75" x14ac:dyDescent="0.3">
      <c r="A137" s="27"/>
      <c r="B137" s="28"/>
      <c r="C137" s="28"/>
      <c r="D137" s="29"/>
      <c r="E137" s="29"/>
      <c r="F137" s="30"/>
      <c r="G137" s="30"/>
      <c r="H137" s="31"/>
      <c r="I137" s="31"/>
      <c r="J137" s="31"/>
      <c r="K137" s="30"/>
      <c r="L137" s="31"/>
      <c r="M137" s="31"/>
      <c r="N137" s="31"/>
      <c r="O137" s="31"/>
      <c r="P137" s="31"/>
      <c r="Q137" s="31"/>
      <c r="R137" s="31"/>
      <c r="S137" s="31"/>
      <c r="T137" s="32"/>
    </row>
    <row r="138" spans="1:20" s="22" customFormat="1" ht="18.75" x14ac:dyDescent="0.3">
      <c r="A138" s="27"/>
      <c r="B138" s="28"/>
      <c r="C138" s="28"/>
      <c r="D138" s="29"/>
      <c r="E138" s="29"/>
      <c r="F138" s="30"/>
      <c r="G138" s="30"/>
      <c r="H138" s="34"/>
      <c r="I138" s="31"/>
      <c r="J138" s="31"/>
      <c r="K138" s="30"/>
      <c r="L138" s="31"/>
      <c r="M138" s="31"/>
      <c r="N138" s="31"/>
      <c r="O138" s="31"/>
      <c r="P138" s="31"/>
      <c r="Q138" s="31"/>
      <c r="R138" s="31"/>
      <c r="S138" s="31"/>
      <c r="T138" s="32"/>
    </row>
    <row r="139" spans="1:20" s="22" customFormat="1" ht="18.75" x14ac:dyDescent="0.3">
      <c r="A139" s="35"/>
      <c r="B139" s="36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8"/>
      <c r="O139" s="37"/>
      <c r="P139" s="37"/>
      <c r="Q139" s="37"/>
      <c r="R139" s="37"/>
      <c r="S139" s="37"/>
      <c r="T139" s="37"/>
    </row>
    <row r="140" spans="1:20" s="22" customFormat="1" ht="20.25" x14ac:dyDescent="0.3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</row>
    <row r="141" spans="1:20" s="22" customFormat="1" ht="20.25" x14ac:dyDescent="0.3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1:20" s="22" customFormat="1" x14ac:dyDescent="0.3">
      <c r="A142" s="27"/>
      <c r="B142" s="28"/>
      <c r="C142" s="28"/>
      <c r="D142" s="29"/>
      <c r="E142" s="29"/>
      <c r="F142" s="30"/>
      <c r="G142" s="30"/>
      <c r="H142" s="33"/>
      <c r="I142" s="33"/>
      <c r="J142" s="40"/>
      <c r="K142" s="30"/>
      <c r="L142" s="33"/>
      <c r="M142" s="33"/>
      <c r="N142" s="33"/>
      <c r="O142" s="33"/>
      <c r="P142" s="33"/>
      <c r="Q142" s="33"/>
      <c r="R142" s="33"/>
      <c r="S142" s="33"/>
      <c r="T142" s="32"/>
    </row>
    <row r="143" spans="1:20" s="22" customFormat="1" x14ac:dyDescent="0.3">
      <c r="A143" s="27"/>
      <c r="B143" s="28"/>
      <c r="C143" s="28"/>
      <c r="D143" s="29"/>
      <c r="E143" s="29"/>
      <c r="F143" s="30"/>
      <c r="G143" s="30"/>
      <c r="H143" s="33"/>
      <c r="I143" s="33"/>
      <c r="J143" s="40"/>
      <c r="K143" s="30"/>
      <c r="L143" s="33"/>
      <c r="M143" s="33"/>
      <c r="N143" s="33"/>
      <c r="O143" s="33"/>
      <c r="P143" s="33"/>
      <c r="Q143" s="33"/>
      <c r="R143" s="33"/>
      <c r="S143" s="33"/>
      <c r="T143" s="32"/>
    </row>
    <row r="144" spans="1:20" s="22" customFormat="1" x14ac:dyDescent="0.3">
      <c r="A144" s="27"/>
      <c r="B144" s="28"/>
      <c r="C144" s="28"/>
      <c r="D144" s="29"/>
      <c r="E144" s="29"/>
      <c r="F144" s="30"/>
      <c r="G144" s="30"/>
      <c r="H144" s="33"/>
      <c r="I144" s="33"/>
      <c r="J144" s="40"/>
      <c r="K144" s="30"/>
      <c r="L144" s="33"/>
      <c r="M144" s="33"/>
      <c r="N144" s="33"/>
      <c r="O144" s="33"/>
      <c r="P144" s="33"/>
      <c r="Q144" s="33"/>
      <c r="R144" s="33"/>
      <c r="S144" s="33"/>
      <c r="T144" s="32"/>
    </row>
    <row r="145" spans="1:20" s="22" customFormat="1" x14ac:dyDescent="0.3">
      <c r="A145" s="27"/>
      <c r="B145" s="28"/>
      <c r="C145" s="28"/>
      <c r="D145" s="29"/>
      <c r="E145" s="29"/>
      <c r="F145" s="30"/>
      <c r="G145" s="30"/>
      <c r="H145" s="33"/>
      <c r="I145" s="33"/>
      <c r="J145" s="40"/>
      <c r="K145" s="30"/>
      <c r="L145" s="33"/>
      <c r="M145" s="33"/>
      <c r="N145" s="33"/>
      <c r="O145" s="33"/>
      <c r="P145" s="33"/>
      <c r="Q145" s="33"/>
      <c r="R145" s="33"/>
      <c r="S145" s="33"/>
      <c r="T145" s="32"/>
    </row>
    <row r="146" spans="1:20" s="22" customFormat="1" x14ac:dyDescent="0.3">
      <c r="A146" s="27"/>
      <c r="B146" s="28"/>
      <c r="C146" s="28"/>
      <c r="D146" s="29"/>
      <c r="E146" s="29"/>
      <c r="F146" s="30"/>
      <c r="G146" s="30"/>
      <c r="H146" s="33"/>
      <c r="I146" s="33"/>
      <c r="J146" s="40"/>
      <c r="K146" s="30"/>
      <c r="L146" s="33"/>
      <c r="M146" s="33"/>
      <c r="N146" s="33"/>
      <c r="O146" s="33"/>
      <c r="P146" s="33"/>
      <c r="Q146" s="33"/>
      <c r="R146" s="33"/>
      <c r="S146" s="33"/>
      <c r="T146" s="32"/>
    </row>
    <row r="147" spans="1:20" s="22" customFormat="1" x14ac:dyDescent="0.3">
      <c r="A147" s="27"/>
      <c r="B147" s="28"/>
      <c r="C147" s="28"/>
      <c r="D147" s="29"/>
      <c r="E147" s="29"/>
      <c r="F147" s="30"/>
      <c r="G147" s="30"/>
      <c r="H147" s="33"/>
      <c r="I147" s="33"/>
      <c r="J147" s="40"/>
      <c r="K147" s="30"/>
      <c r="L147" s="33"/>
      <c r="M147" s="33"/>
      <c r="N147" s="33"/>
      <c r="O147" s="33"/>
      <c r="P147" s="33"/>
      <c r="Q147" s="33"/>
      <c r="R147" s="33"/>
      <c r="S147" s="33"/>
      <c r="T147" s="32"/>
    </row>
    <row r="148" spans="1:20" s="22" customFormat="1" x14ac:dyDescent="0.3">
      <c r="A148" s="27"/>
      <c r="B148" s="28"/>
      <c r="C148" s="28"/>
      <c r="D148" s="29"/>
      <c r="E148" s="29"/>
      <c r="F148" s="30"/>
      <c r="G148" s="30"/>
      <c r="H148" s="33"/>
      <c r="I148" s="33"/>
      <c r="J148" s="40"/>
      <c r="K148" s="30"/>
      <c r="L148" s="33"/>
      <c r="M148" s="33"/>
      <c r="N148" s="33"/>
      <c r="O148" s="33"/>
      <c r="P148" s="33"/>
      <c r="Q148" s="33"/>
      <c r="R148" s="33"/>
      <c r="S148" s="33"/>
      <c r="T148" s="32"/>
    </row>
    <row r="149" spans="1:20" s="22" customFormat="1" x14ac:dyDescent="0.3">
      <c r="A149" s="27"/>
      <c r="B149" s="28"/>
      <c r="C149" s="28"/>
      <c r="D149" s="29"/>
      <c r="E149" s="29"/>
      <c r="F149" s="30"/>
      <c r="G149" s="30"/>
      <c r="H149" s="33"/>
      <c r="I149" s="33"/>
      <c r="J149" s="40"/>
      <c r="K149" s="30"/>
      <c r="L149" s="33"/>
      <c r="M149" s="33"/>
      <c r="N149" s="33"/>
      <c r="O149" s="33"/>
      <c r="P149" s="33"/>
      <c r="Q149" s="33"/>
      <c r="R149" s="33"/>
      <c r="S149" s="33"/>
      <c r="T149" s="32"/>
    </row>
    <row r="150" spans="1:20" s="22" customFormat="1" x14ac:dyDescent="0.3">
      <c r="A150" s="73"/>
      <c r="B150" s="74"/>
      <c r="C150" s="74"/>
      <c r="D150" s="75"/>
      <c r="E150" s="75"/>
      <c r="F150" s="30"/>
      <c r="G150" s="30"/>
      <c r="H150" s="33"/>
      <c r="I150" s="33"/>
      <c r="J150" s="40"/>
      <c r="K150" s="30"/>
      <c r="L150" s="33"/>
      <c r="M150" s="33"/>
      <c r="N150" s="33"/>
      <c r="O150" s="33"/>
      <c r="P150" s="33"/>
      <c r="Q150" s="33"/>
      <c r="R150" s="33"/>
      <c r="S150" s="33"/>
      <c r="T150" s="32"/>
    </row>
    <row r="151" spans="1:20" s="22" customFormat="1" x14ac:dyDescent="0.3">
      <c r="A151" s="73"/>
      <c r="B151" s="74"/>
      <c r="C151" s="74"/>
      <c r="D151" s="75"/>
      <c r="E151" s="75"/>
      <c r="F151" s="30"/>
      <c r="G151" s="30"/>
      <c r="H151" s="33"/>
      <c r="I151" s="33"/>
      <c r="J151" s="40"/>
      <c r="K151" s="30"/>
      <c r="L151" s="33"/>
      <c r="M151" s="33"/>
      <c r="N151" s="33"/>
      <c r="O151" s="33"/>
      <c r="P151" s="33"/>
      <c r="Q151" s="33"/>
      <c r="R151" s="33"/>
      <c r="S151" s="33"/>
      <c r="T151" s="32"/>
    </row>
    <row r="152" spans="1:20" s="22" customFormat="1" x14ac:dyDescent="0.3">
      <c r="A152" s="27"/>
      <c r="B152" s="28"/>
      <c r="C152" s="28"/>
      <c r="D152" s="29"/>
      <c r="E152" s="29"/>
      <c r="F152" s="30"/>
      <c r="G152" s="30"/>
      <c r="H152" s="33"/>
      <c r="I152" s="33"/>
      <c r="J152" s="40"/>
      <c r="K152" s="30"/>
      <c r="L152" s="33"/>
      <c r="M152" s="33"/>
      <c r="N152" s="33"/>
      <c r="O152" s="33"/>
      <c r="P152" s="33"/>
      <c r="Q152" s="33"/>
      <c r="R152" s="33"/>
      <c r="S152" s="33"/>
      <c r="T152" s="32"/>
    </row>
    <row r="153" spans="1:20" s="22" customFormat="1" x14ac:dyDescent="0.3">
      <c r="A153" s="27"/>
      <c r="B153" s="28"/>
      <c r="C153" s="28"/>
      <c r="D153" s="29"/>
      <c r="E153" s="29"/>
      <c r="F153" s="30"/>
      <c r="G153" s="30"/>
      <c r="H153" s="33"/>
      <c r="I153" s="33"/>
      <c r="J153" s="40"/>
      <c r="K153" s="30"/>
      <c r="L153" s="33"/>
      <c r="M153" s="33"/>
      <c r="N153" s="33"/>
      <c r="O153" s="33"/>
      <c r="P153" s="33"/>
      <c r="Q153" s="33"/>
      <c r="R153" s="33"/>
      <c r="S153" s="33"/>
      <c r="T153" s="32"/>
    </row>
    <row r="154" spans="1:20" s="22" customFormat="1" x14ac:dyDescent="0.3">
      <c r="A154" s="27"/>
      <c r="B154" s="28"/>
      <c r="C154" s="28"/>
      <c r="D154" s="29"/>
      <c r="E154" s="29"/>
      <c r="F154" s="30"/>
      <c r="G154" s="30"/>
      <c r="H154" s="33"/>
      <c r="I154" s="33"/>
      <c r="J154" s="40"/>
      <c r="K154" s="30"/>
      <c r="L154" s="33"/>
      <c r="M154" s="33"/>
      <c r="N154" s="33"/>
      <c r="O154" s="33"/>
      <c r="P154" s="33"/>
      <c r="Q154" s="33"/>
      <c r="R154" s="33"/>
      <c r="S154" s="33"/>
      <c r="T154" s="32"/>
    </row>
    <row r="155" spans="1:20" s="22" customFormat="1" x14ac:dyDescent="0.3">
      <c r="A155" s="27"/>
      <c r="B155" s="28"/>
      <c r="C155" s="28"/>
      <c r="D155" s="29"/>
      <c r="E155" s="29"/>
      <c r="F155" s="30"/>
      <c r="G155" s="30"/>
      <c r="H155" s="33"/>
      <c r="I155" s="33"/>
      <c r="J155" s="40"/>
      <c r="K155" s="30"/>
      <c r="L155" s="33"/>
      <c r="M155" s="33"/>
      <c r="N155" s="33"/>
      <c r="O155" s="33"/>
      <c r="P155" s="33"/>
      <c r="Q155" s="33"/>
      <c r="R155" s="33"/>
      <c r="S155" s="33"/>
      <c r="T155" s="32"/>
    </row>
    <row r="156" spans="1:20" s="22" customFormat="1" ht="18.75" x14ac:dyDescent="0.3">
      <c r="A156" s="35"/>
      <c r="B156" s="36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s="22" customFormat="1" ht="18.75" x14ac:dyDescent="0.3">
      <c r="A157" s="35"/>
      <c r="B157" s="36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s="22" customFormat="1" x14ac:dyDescent="0.3">
      <c r="D158" s="21"/>
      <c r="E158" s="41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s="22" customFormat="1" x14ac:dyDescent="0.3">
      <c r="D159" s="21"/>
      <c r="E159" s="41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1" spans="2:5" ht="20.25" x14ac:dyDescent="0.35">
      <c r="B161" s="83"/>
      <c r="C161" s="83"/>
      <c r="D161" s="42"/>
      <c r="E161" s="43"/>
    </row>
    <row r="162" spans="2:5" ht="20.25" x14ac:dyDescent="0.35">
      <c r="B162" s="44"/>
      <c r="C162" s="44"/>
      <c r="D162" s="42"/>
      <c r="E162" s="43"/>
    </row>
    <row r="163" spans="2:5" ht="20.25" x14ac:dyDescent="0.35">
      <c r="B163" s="44"/>
      <c r="C163" s="44"/>
      <c r="D163" s="42"/>
      <c r="E163" s="43"/>
    </row>
    <row r="164" spans="2:5" ht="20.25" x14ac:dyDescent="0.35">
      <c r="B164" s="44"/>
      <c r="C164" s="44"/>
      <c r="D164" s="42"/>
      <c r="E164" s="45"/>
    </row>
  </sheetData>
  <sheetProtection selectLockedCells="1" selectUnlockedCells="1"/>
  <mergeCells count="90">
    <mergeCell ref="R1:T1"/>
    <mergeCell ref="R2:T2"/>
    <mergeCell ref="R3:T3"/>
    <mergeCell ref="R4:T4"/>
    <mergeCell ref="B161:C161"/>
    <mergeCell ref="A140:T140"/>
    <mergeCell ref="A141:T141"/>
    <mergeCell ref="A150:A151"/>
    <mergeCell ref="B150:B151"/>
    <mergeCell ref="C150:C151"/>
    <mergeCell ref="D150:D151"/>
    <mergeCell ref="E150:E151"/>
    <mergeCell ref="O109:O110"/>
    <mergeCell ref="B111:E111"/>
    <mergeCell ref="A112:T112"/>
    <mergeCell ref="A123:A124"/>
    <mergeCell ref="B123:B124"/>
    <mergeCell ref="C123:C124"/>
    <mergeCell ref="D123:D124"/>
    <mergeCell ref="E123:E124"/>
    <mergeCell ref="I109:I110"/>
    <mergeCell ref="A105:T105"/>
    <mergeCell ref="A107:A110"/>
    <mergeCell ref="B107:E110"/>
    <mergeCell ref="F107:F110"/>
    <mergeCell ref="G107:S107"/>
    <mergeCell ref="T107:T110"/>
    <mergeCell ref="G108:G110"/>
    <mergeCell ref="H108:J108"/>
    <mergeCell ref="K108:K110"/>
    <mergeCell ref="L108:S108"/>
    <mergeCell ref="H109:H110"/>
    <mergeCell ref="P109:P110"/>
    <mergeCell ref="Q109:Q110"/>
    <mergeCell ref="R109:R110"/>
    <mergeCell ref="S109:S110"/>
    <mergeCell ref="J109:J110"/>
    <mergeCell ref="L109:L110"/>
    <mergeCell ref="M109:M110"/>
    <mergeCell ref="N109:N110"/>
    <mergeCell ref="A104:T104"/>
    <mergeCell ref="A67:A68"/>
    <mergeCell ref="B67:B68"/>
    <mergeCell ref="C67:C68"/>
    <mergeCell ref="D67:D68"/>
    <mergeCell ref="E67:E68"/>
    <mergeCell ref="A84:T84"/>
    <mergeCell ref="A85:T85"/>
    <mergeCell ref="A94:A95"/>
    <mergeCell ref="B94:B95"/>
    <mergeCell ref="C94:C95"/>
    <mergeCell ref="D94:D95"/>
    <mergeCell ref="E94:E95"/>
    <mergeCell ref="A45:T45"/>
    <mergeCell ref="A46:T46"/>
    <mergeCell ref="A55:A56"/>
    <mergeCell ref="B55:B56"/>
    <mergeCell ref="C55:C56"/>
    <mergeCell ref="D55:D56"/>
    <mergeCell ref="E55:E56"/>
    <mergeCell ref="M12:M13"/>
    <mergeCell ref="S12:S13"/>
    <mergeCell ref="B14:E14"/>
    <mergeCell ref="A15:T15"/>
    <mergeCell ref="A26:A27"/>
    <mergeCell ref="B26:B27"/>
    <mergeCell ref="C26:C27"/>
    <mergeCell ref="D26:D27"/>
    <mergeCell ref="E26:E27"/>
    <mergeCell ref="N12:N13"/>
    <mergeCell ref="O12:O13"/>
    <mergeCell ref="P12:P13"/>
    <mergeCell ref="Q12:Q13"/>
    <mergeCell ref="R12:R13"/>
    <mergeCell ref="U10:U13"/>
    <mergeCell ref="A7:T7"/>
    <mergeCell ref="A8:T8"/>
    <mergeCell ref="A10:A13"/>
    <mergeCell ref="B10:E13"/>
    <mergeCell ref="F10:F13"/>
    <mergeCell ref="G10:S10"/>
    <mergeCell ref="T10:T13"/>
    <mergeCell ref="G11:G13"/>
    <mergeCell ref="H11:J11"/>
    <mergeCell ref="K11:K13"/>
    <mergeCell ref="L11:S11"/>
    <mergeCell ref="H12:H13"/>
    <mergeCell ref="I12:I13"/>
    <mergeCell ref="J12:J13"/>
    <mergeCell ref="L12:L13"/>
  </mergeCells>
  <printOptions horizontalCentered="1"/>
  <pageMargins left="0" right="0" top="0.31496062992125984" bottom="0" header="0.51181102362204722" footer="0.51181102362204722"/>
  <pageSetup paperSize="8" scale="28" firstPageNumber="0" fitToHeight="2" orientation="landscape" horizontalDpi="300" verticalDpi="300" r:id="rId1"/>
  <headerFooter alignWithMargins="0"/>
  <rowBreaks count="2" manualBreakCount="2">
    <brk id="23" max="19" man="1"/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2020</vt:lpstr>
      <vt:lpstr>'2020'!__xlnm.Print_Area</vt:lpstr>
      <vt:lpstr>'2020'!__xlnm.Print_Titles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2019-12-18T12:47:21Z</cp:lastPrinted>
  <dcterms:created xsi:type="dcterms:W3CDTF">2019-12-18T12:41:11Z</dcterms:created>
  <dcterms:modified xsi:type="dcterms:W3CDTF">2020-07-28T07:34:12Z</dcterms:modified>
</cp:coreProperties>
</file>